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easurers Reports\2015\"/>
    </mc:Choice>
  </mc:AlternateContent>
  <bookViews>
    <workbookView xWindow="-90" yWindow="-420" windowWidth="14340" windowHeight="7155"/>
  </bookViews>
  <sheets>
    <sheet name="Checking" sheetId="1" r:id="rId1"/>
    <sheet name="Savings" sheetId="4" r:id="rId2"/>
  </sheets>
  <calcPr calcId="152511" concurrentCalc="0"/>
</workbook>
</file>

<file path=xl/calcChain.xml><?xml version="1.0" encoding="utf-8"?>
<calcChain xmlns="http://schemas.openxmlformats.org/spreadsheetml/2006/main">
  <c r="E36" i="4" l="1"/>
  <c r="E66" i="1"/>
  <c r="F66" i="1"/>
  <c r="E70" i="1"/>
  <c r="E71" i="1"/>
  <c r="E51" i="1"/>
  <c r="E73" i="1"/>
  <c r="F51" i="1"/>
  <c r="E72" i="1"/>
  <c r="E74" i="1"/>
  <c r="E76" i="1"/>
  <c r="D40" i="4"/>
  <c r="D36" i="4"/>
  <c r="D39" i="4"/>
  <c r="D11" i="4"/>
  <c r="D41" i="4"/>
  <c r="D43" i="4"/>
  <c r="D14" i="4"/>
  <c r="E11" i="4"/>
  <c r="D15" i="4"/>
  <c r="D16" i="4"/>
  <c r="D18" i="4"/>
</calcChain>
</file>

<file path=xl/sharedStrings.xml><?xml version="1.0" encoding="utf-8"?>
<sst xmlns="http://schemas.openxmlformats.org/spreadsheetml/2006/main" count="132" uniqueCount="60">
  <si>
    <t>Treasurer's Financial Reporting Sheet</t>
  </si>
  <si>
    <t>Expenditures</t>
  </si>
  <si>
    <t>Starting Balance</t>
  </si>
  <si>
    <t>Net Expenses</t>
  </si>
  <si>
    <t>Net Income</t>
  </si>
  <si>
    <t>Ending Balance</t>
  </si>
  <si>
    <t xml:space="preserve">                                                                     Club Fund Summary               </t>
  </si>
  <si>
    <t>Student Accounts</t>
  </si>
  <si>
    <t>Actual Available Balance</t>
  </si>
  <si>
    <t>West Rowan Band Boosters</t>
  </si>
  <si>
    <t>Deposits</t>
  </si>
  <si>
    <t>Savings</t>
  </si>
  <si>
    <t>CHECKING</t>
  </si>
  <si>
    <t>Total Deposit\Withdrawal</t>
  </si>
  <si>
    <t>Total Out Standing</t>
  </si>
  <si>
    <t>Out Standing (starting)</t>
  </si>
  <si>
    <t>Starting Acct Balance</t>
  </si>
  <si>
    <t>Deposit</t>
  </si>
  <si>
    <t>C</t>
  </si>
  <si>
    <t>Raffle</t>
  </si>
  <si>
    <t>Date</t>
  </si>
  <si>
    <t>Subtotal</t>
  </si>
  <si>
    <t>Cleared</t>
  </si>
  <si>
    <t>Transfer from Checking</t>
  </si>
  <si>
    <t>Outstanding items from Previous</t>
  </si>
  <si>
    <t>WRHS (bus mileage, ck 1031)</t>
  </si>
  <si>
    <t>WRHS (bus drivers, ck 1032)</t>
  </si>
  <si>
    <t>Mid South (ck 1034)</t>
  </si>
  <si>
    <t>Interest</t>
  </si>
  <si>
    <t>UNCW Honor Band registration (ck 1035)</t>
  </si>
  <si>
    <t xml:space="preserve"> - Merchandise</t>
  </si>
  <si>
    <t xml:space="preserve"> - Fruit Sale (WRHS)</t>
  </si>
  <si>
    <t xml:space="preserve"> - Discount Cards</t>
  </si>
  <si>
    <t xml:space="preserve"> - Raffle tickets</t>
  </si>
  <si>
    <t xml:space="preserve"> - Student Account payment</t>
  </si>
  <si>
    <t xml:space="preserve"> - UNCW Honor Band registration</t>
  </si>
  <si>
    <t xml:space="preserve"> - Donut Sales</t>
  </si>
  <si>
    <t xml:space="preserve"> - Donut change prep</t>
  </si>
  <si>
    <t>SCDBA (All District Auditions; ck 1036)</t>
  </si>
  <si>
    <t>Sam's Club (band meal)</t>
  </si>
  <si>
    <t>CiCi's (band meal)</t>
  </si>
  <si>
    <t xml:space="preserve"> - Meal donation</t>
  </si>
  <si>
    <t xml:space="preserve"> - UNCW Honor Band hotel/reg</t>
  </si>
  <si>
    <t>Salisbury Flower</t>
  </si>
  <si>
    <t>Guard Instructor payment (ck 1037)</t>
  </si>
  <si>
    <t>WRHS (bus mileage; ck 1038)</t>
  </si>
  <si>
    <t>Music N More (ck 1039)</t>
  </si>
  <si>
    <t>Deposit (Stripe)</t>
  </si>
  <si>
    <t>Baymont Inn (UNCW Honors Band; 13x115.18)</t>
  </si>
  <si>
    <t>Muncy Winds</t>
  </si>
  <si>
    <t>Deposit (Stripe; correction from 10/28)</t>
  </si>
  <si>
    <t>Music N More (ck 1040)</t>
  </si>
  <si>
    <t>Riversweet Citrus (ck 1041)</t>
  </si>
  <si>
    <t xml:space="preserve"> - UNCW Honor Band (payments from others)</t>
  </si>
  <si>
    <t xml:space="preserve"> - Cleveland Parade</t>
  </si>
  <si>
    <t xml:space="preserve"> - Poinsettas (Band)</t>
  </si>
  <si>
    <t xml:space="preserve"> - Poinsettas (Chorus)</t>
  </si>
  <si>
    <t>WRHS - Cleveland Parade (bus drivers; ck 1042)</t>
  </si>
  <si>
    <t>Reporting Date 12/15/2015</t>
  </si>
  <si>
    <t>Transfer to Raffle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</si>
</sst>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"/>
    <numFmt numFmtId="165" formatCode="_([$$-409]* #,##0.00_);_([$$-409]* \(#,##0.00\);_([$$-409]* &quot;-&quot;??_);_(@_)"/>
    <numFmt numFmtId="166" formatCode="m/d;@"/>
    <numFmt numFmtId="167" formatCode="_(&quot;$&quot;* #,##0.00_);_(&quot;$&quot;* \(#,##0.00\);_(&quot;$&quot;* &quot;0.00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8"/>
      <color indexed="8"/>
      <name val="Calibri"/>
      <family val="2"/>
    </font>
    <font>
      <sz val="18"/>
      <color indexed="6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4" xfId="0" applyBorder="1" applyAlignment="1"/>
    <xf numFmtId="164" fontId="6" fillId="0" borderId="1" xfId="0" applyNumberFormat="1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0" fillId="0" borderId="4" xfId="0" applyBorder="1"/>
    <xf numFmtId="165" fontId="6" fillId="0" borderId="1" xfId="0" applyNumberFormat="1" applyFont="1" applyFill="1" applyBorder="1"/>
    <xf numFmtId="165" fontId="3" fillId="0" borderId="1" xfId="1" applyNumberFormat="1" applyFont="1" applyBorder="1"/>
    <xf numFmtId="165" fontId="0" fillId="0" borderId="1" xfId="0" applyNumberForma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0" xfId="0" applyFont="1" applyBorder="1"/>
    <xf numFmtId="0" fontId="9" fillId="0" borderId="0" xfId="0" applyFont="1"/>
    <xf numFmtId="166" fontId="6" fillId="0" borderId="1" xfId="0" applyNumberFormat="1" applyFont="1" applyBorder="1"/>
    <xf numFmtId="166" fontId="6" fillId="0" borderId="2" xfId="0" applyNumberFormat="1" applyFont="1" applyBorder="1"/>
    <xf numFmtId="0" fontId="0" fillId="0" borderId="0" xfId="0" applyFill="1"/>
    <xf numFmtId="166" fontId="6" fillId="0" borderId="0" xfId="0" applyNumberFormat="1" applyFont="1" applyBorder="1"/>
    <xf numFmtId="0" fontId="6" fillId="0" borderId="0" xfId="0" applyFont="1" applyBorder="1"/>
    <xf numFmtId="165" fontId="6" fillId="0" borderId="4" xfId="1" applyNumberFormat="1" applyFont="1" applyFill="1" applyBorder="1"/>
    <xf numFmtId="165" fontId="6" fillId="0" borderId="1" xfId="0" applyNumberFormat="1" applyFont="1" applyBorder="1"/>
    <xf numFmtId="165" fontId="6" fillId="0" borderId="1" xfId="0" applyNumberFormat="1" applyFont="1" applyBorder="1" applyAlignment="1"/>
    <xf numFmtId="165" fontId="11" fillId="0" borderId="1" xfId="0" applyNumberFormat="1" applyFont="1" applyBorder="1"/>
    <xf numFmtId="165" fontId="6" fillId="0" borderId="2" xfId="1" applyNumberFormat="1" applyFont="1" applyBorder="1"/>
    <xf numFmtId="165" fontId="11" fillId="0" borderId="2" xfId="0" applyNumberFormat="1" applyFont="1" applyBorder="1"/>
    <xf numFmtId="165" fontId="7" fillId="0" borderId="10" xfId="0" applyNumberFormat="1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165" fontId="6" fillId="0" borderId="2" xfId="0" applyNumberFormat="1" applyFont="1" applyBorder="1"/>
    <xf numFmtId="165" fontId="1" fillId="0" borderId="4" xfId="1" applyNumberFormat="1" applyFont="1" applyBorder="1"/>
    <xf numFmtId="0" fontId="6" fillId="0" borderId="3" xfId="0" applyFont="1" applyBorder="1" applyAlignment="1">
      <alignment horizontal="right"/>
    </xf>
    <xf numFmtId="44" fontId="6" fillId="0" borderId="1" xfId="0" applyNumberFormat="1" applyFont="1" applyBorder="1"/>
    <xf numFmtId="0" fontId="6" fillId="0" borderId="1" xfId="0" applyFont="1" applyBorder="1"/>
    <xf numFmtId="0" fontId="0" fillId="2" borderId="3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13" xfId="0" applyFill="1" applyBorder="1"/>
    <xf numFmtId="0" fontId="0" fillId="2" borderId="9" xfId="0" applyFill="1" applyBorder="1"/>
    <xf numFmtId="0" fontId="6" fillId="0" borderId="3" xfId="0" applyFont="1" applyBorder="1"/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7" fillId="0" borderId="17" xfId="0" applyFont="1" applyBorder="1"/>
    <xf numFmtId="0" fontId="0" fillId="0" borderId="18" xfId="0" applyBorder="1"/>
    <xf numFmtId="0" fontId="6" fillId="0" borderId="1" xfId="0" applyFont="1" applyBorder="1" applyAlignment="1">
      <alignment horizontal="center"/>
    </xf>
    <xf numFmtId="0" fontId="10" fillId="0" borderId="0" xfId="0" applyFont="1" applyBorder="1" applyAlignment="1"/>
    <xf numFmtId="165" fontId="11" fillId="0" borderId="0" xfId="0" applyNumberFormat="1" applyFont="1" applyBorder="1"/>
    <xf numFmtId="0" fontId="10" fillId="0" borderId="16" xfId="0" applyFont="1" applyBorder="1" applyAlignment="1"/>
    <xf numFmtId="166" fontId="6" fillId="0" borderId="17" xfId="0" applyNumberFormat="1" applyFont="1" applyBorder="1"/>
    <xf numFmtId="165" fontId="11" fillId="0" borderId="18" xfId="0" applyNumberFormat="1" applyFont="1" applyBorder="1"/>
    <xf numFmtId="0" fontId="7" fillId="0" borderId="14" xfId="0" applyFont="1" applyBorder="1" applyAlignment="1">
      <alignment horizontal="right"/>
    </xf>
    <xf numFmtId="44" fontId="7" fillId="0" borderId="15" xfId="0" applyNumberFormat="1" applyFont="1" applyBorder="1"/>
    <xf numFmtId="44" fontId="7" fillId="0" borderId="18" xfId="0" applyNumberFormat="1" applyFont="1" applyBorder="1"/>
    <xf numFmtId="0" fontId="6" fillId="0" borderId="19" xfId="0" applyFont="1" applyBorder="1"/>
    <xf numFmtId="0" fontId="6" fillId="0" borderId="3" xfId="0" applyFont="1" applyBorder="1" applyAlignment="1"/>
    <xf numFmtId="0" fontId="6" fillId="0" borderId="4" xfId="0" applyFont="1" applyBorder="1" applyAlignment="1">
      <alignment horizontal="center"/>
    </xf>
    <xf numFmtId="165" fontId="6" fillId="0" borderId="4" xfId="0" applyNumberFormat="1" applyFont="1" applyBorder="1"/>
    <xf numFmtId="165" fontId="7" fillId="4" borderId="17" xfId="0" applyNumberFormat="1" applyFont="1" applyFill="1" applyBorder="1"/>
    <xf numFmtId="165" fontId="6" fillId="0" borderId="4" xfId="0" applyNumberFormat="1" applyFont="1" applyBorder="1" applyAlignment="1"/>
    <xf numFmtId="165" fontId="0" fillId="0" borderId="4" xfId="0" applyNumberFormat="1" applyBorder="1"/>
    <xf numFmtId="14" fontId="0" fillId="0" borderId="4" xfId="0" applyNumberFormat="1" applyBorder="1" applyAlignment="1">
      <alignment horizontal="right"/>
    </xf>
    <xf numFmtId="44" fontId="6" fillId="0" borderId="1" xfId="0" applyNumberFormat="1" applyFont="1" applyBorder="1" applyAlignment="1">
      <alignment horizontal="center"/>
    </xf>
    <xf numFmtId="44" fontId="11" fillId="0" borderId="1" xfId="0" applyNumberFormat="1" applyFont="1" applyBorder="1" applyAlignment="1">
      <alignment horizontal="center"/>
    </xf>
    <xf numFmtId="44" fontId="0" fillId="0" borderId="1" xfId="0" applyNumberFormat="1" applyBorder="1"/>
    <xf numFmtId="44" fontId="9" fillId="0" borderId="1" xfId="0" applyNumberFormat="1" applyFont="1" applyBorder="1"/>
    <xf numFmtId="44" fontId="0" fillId="0" borderId="3" xfId="0" applyNumberFormat="1" applyBorder="1"/>
    <xf numFmtId="44" fontId="9" fillId="0" borderId="3" xfId="0" applyNumberFormat="1" applyFont="1" applyBorder="1"/>
    <xf numFmtId="44" fontId="11" fillId="0" borderId="1" xfId="0" applyNumberFormat="1" applyFont="1" applyBorder="1" applyAlignment="1"/>
    <xf numFmtId="44" fontId="6" fillId="0" borderId="3" xfId="1" applyNumberFormat="1" applyFont="1" applyBorder="1"/>
    <xf numFmtId="167" fontId="7" fillId="4" borderId="17" xfId="0" applyNumberFormat="1" applyFont="1" applyFill="1" applyBorder="1"/>
    <xf numFmtId="167" fontId="6" fillId="0" borderId="1" xfId="0" applyNumberFormat="1" applyFont="1" applyBorder="1" applyAlignment="1"/>
    <xf numFmtId="164" fontId="6" fillId="0" borderId="8" xfId="0" applyNumberFormat="1" applyFont="1" applyFill="1" applyBorder="1"/>
    <xf numFmtId="0" fontId="0" fillId="0" borderId="25" xfId="0" applyBorder="1"/>
    <xf numFmtId="0" fontId="0" fillId="0" borderId="1" xfId="0" applyBorder="1" applyAlignment="1">
      <alignment horizontal="center"/>
    </xf>
    <xf numFmtId="44" fontId="6" fillId="0" borderId="8" xfId="0" applyNumberFormat="1" applyFont="1" applyFill="1" applyBorder="1"/>
    <xf numFmtId="166" fontId="6" fillId="0" borderId="1" xfId="0" applyNumberFormat="1" applyFont="1" applyFill="1" applyBorder="1"/>
    <xf numFmtId="166" fontId="6" fillId="0" borderId="1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5" fontId="0" fillId="0" borderId="0" xfId="0" applyNumberFormat="1"/>
    <xf numFmtId="165" fontId="11" fillId="0" borderId="20" xfId="0" applyNumberFormat="1" applyFont="1" applyBorder="1"/>
    <xf numFmtId="0" fontId="6" fillId="0" borderId="1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6" fillId="0" borderId="17" xfId="0" applyNumberFormat="1" applyFont="1" applyBorder="1"/>
    <xf numFmtId="165" fontId="0" fillId="0" borderId="1" xfId="0" applyNumberFormat="1" applyFont="1" applyBorder="1" applyAlignment="1"/>
    <xf numFmtId="44" fontId="6" fillId="0" borderId="1" xfId="0" applyNumberFormat="1" applyFont="1" applyFill="1" applyBorder="1"/>
    <xf numFmtId="165" fontId="3" fillId="0" borderId="11" xfId="1" applyNumberFormat="1" applyFont="1" applyBorder="1"/>
    <xf numFmtId="0" fontId="6" fillId="0" borderId="10" xfId="0" applyFont="1" applyFill="1" applyBorder="1"/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topLeftCell="A22" zoomScaleNormal="100" workbookViewId="0">
      <selection activeCell="A46" sqref="A46"/>
    </sheetView>
  </sheetViews>
  <sheetFormatPr defaultRowHeight="15" x14ac:dyDescent="0.25"/>
  <cols>
    <col min="1" max="1" width="41" customWidth="1"/>
    <col min="2" max="2" width="10.7109375" bestFit="1" customWidth="1"/>
    <col min="3" max="3" width="5.85546875" customWidth="1"/>
    <col min="4" max="4" width="14.28515625" customWidth="1"/>
    <col min="5" max="5" width="14.28515625" bestFit="1" customWidth="1"/>
    <col min="6" max="6" width="13.7109375" customWidth="1"/>
    <col min="7" max="7" width="11.5703125" customWidth="1"/>
    <col min="8" max="8" width="11.5703125" bestFit="1" customWidth="1"/>
  </cols>
  <sheetData>
    <row r="1" spans="1:9" ht="23.25" x14ac:dyDescent="0.35">
      <c r="A1" s="115" t="s">
        <v>0</v>
      </c>
      <c r="B1" s="115"/>
      <c r="C1" s="115"/>
      <c r="D1" s="115"/>
      <c r="E1" s="115"/>
      <c r="F1" s="115"/>
      <c r="G1" s="2"/>
      <c r="H1" s="2"/>
      <c r="I1" s="1"/>
    </row>
    <row r="2" spans="1:9" ht="23.25" x14ac:dyDescent="0.35">
      <c r="A2" s="117" t="s">
        <v>12</v>
      </c>
      <c r="B2" s="118"/>
      <c r="C2" s="118"/>
      <c r="D2" s="118"/>
      <c r="E2" s="118"/>
      <c r="F2" s="119"/>
    </row>
    <row r="3" spans="1:9" x14ac:dyDescent="0.25">
      <c r="A3" s="116" t="s">
        <v>9</v>
      </c>
      <c r="B3" s="116"/>
      <c r="C3" s="116"/>
      <c r="D3" s="116"/>
      <c r="E3" s="116"/>
      <c r="F3" s="116"/>
      <c r="G3" s="3"/>
    </row>
    <row r="4" spans="1:9" x14ac:dyDescent="0.25">
      <c r="A4" s="116" t="s">
        <v>58</v>
      </c>
      <c r="B4" s="116"/>
      <c r="C4" s="116"/>
      <c r="D4" s="116"/>
      <c r="E4" s="116"/>
      <c r="F4" s="116"/>
    </row>
    <row r="5" spans="1:9" x14ac:dyDescent="0.25">
      <c r="A5" s="47"/>
      <c r="B5" s="48"/>
      <c r="C5" s="48"/>
      <c r="D5" s="48"/>
      <c r="E5" s="48"/>
      <c r="F5" s="48"/>
      <c r="G5" s="30"/>
      <c r="H5" s="30"/>
    </row>
    <row r="6" spans="1:9" x14ac:dyDescent="0.25">
      <c r="A6" s="17"/>
      <c r="B6" s="16" t="s">
        <v>20</v>
      </c>
      <c r="C6" s="86" t="s">
        <v>22</v>
      </c>
      <c r="D6" s="20" t="s">
        <v>21</v>
      </c>
      <c r="E6" s="16" t="s">
        <v>10</v>
      </c>
      <c r="F6" s="16" t="s">
        <v>1</v>
      </c>
      <c r="G6" s="30"/>
      <c r="H6" s="30"/>
    </row>
    <row r="7" spans="1:9" x14ac:dyDescent="0.25">
      <c r="A7" s="16" t="s">
        <v>29</v>
      </c>
      <c r="B7" s="88">
        <v>42326</v>
      </c>
      <c r="C7" s="86" t="s">
        <v>18</v>
      </c>
      <c r="D7" s="102"/>
      <c r="E7" s="33"/>
      <c r="F7" s="21">
        <v>320</v>
      </c>
    </row>
    <row r="8" spans="1:9" x14ac:dyDescent="0.25">
      <c r="A8" s="16" t="s">
        <v>17</v>
      </c>
      <c r="B8" s="88">
        <v>42326</v>
      </c>
      <c r="C8" s="86" t="s">
        <v>18</v>
      </c>
      <c r="D8" s="87"/>
      <c r="E8" s="33">
        <v>2095</v>
      </c>
      <c r="F8" s="21"/>
    </row>
    <row r="9" spans="1:9" x14ac:dyDescent="0.25">
      <c r="A9" s="16" t="s">
        <v>36</v>
      </c>
      <c r="B9" s="88"/>
      <c r="C9" s="86" t="s">
        <v>18</v>
      </c>
      <c r="D9" s="87">
        <v>600</v>
      </c>
      <c r="E9" s="33"/>
      <c r="F9" s="21"/>
    </row>
    <row r="10" spans="1:9" x14ac:dyDescent="0.25">
      <c r="A10" s="16" t="s">
        <v>37</v>
      </c>
      <c r="B10" s="88"/>
      <c r="C10" s="86" t="s">
        <v>18</v>
      </c>
      <c r="D10" s="87">
        <v>100</v>
      </c>
      <c r="E10" s="33"/>
      <c r="F10" s="21"/>
    </row>
    <row r="11" spans="1:9" x14ac:dyDescent="0.25">
      <c r="A11" s="16" t="s">
        <v>30</v>
      </c>
      <c r="B11" s="88"/>
      <c r="C11" s="86" t="s">
        <v>18</v>
      </c>
      <c r="D11" s="87">
        <v>584</v>
      </c>
      <c r="E11" s="33"/>
      <c r="F11" s="21"/>
    </row>
    <row r="12" spans="1:9" x14ac:dyDescent="0.25">
      <c r="A12" s="16" t="s">
        <v>31</v>
      </c>
      <c r="B12" s="88"/>
      <c r="C12" s="86" t="s">
        <v>18</v>
      </c>
      <c r="D12" s="87">
        <v>65</v>
      </c>
      <c r="E12" s="33"/>
      <c r="F12" s="21"/>
    </row>
    <row r="13" spans="1:9" x14ac:dyDescent="0.25">
      <c r="A13" s="16" t="s">
        <v>32</v>
      </c>
      <c r="B13" s="88"/>
      <c r="C13" s="86" t="s">
        <v>18</v>
      </c>
      <c r="D13" s="87">
        <v>30</v>
      </c>
      <c r="E13" s="33"/>
      <c r="F13" s="21"/>
    </row>
    <row r="14" spans="1:9" x14ac:dyDescent="0.25">
      <c r="A14" s="16" t="s">
        <v>33</v>
      </c>
      <c r="B14" s="88"/>
      <c r="C14" s="86" t="s">
        <v>18</v>
      </c>
      <c r="D14" s="87">
        <v>500</v>
      </c>
      <c r="E14" s="33"/>
      <c r="F14" s="21"/>
    </row>
    <row r="15" spans="1:9" x14ac:dyDescent="0.25">
      <c r="A15" s="16" t="s">
        <v>34</v>
      </c>
      <c r="B15" s="88"/>
      <c r="C15" s="86" t="s">
        <v>18</v>
      </c>
      <c r="D15" s="87">
        <v>16</v>
      </c>
      <c r="E15" s="33"/>
      <c r="F15" s="21"/>
    </row>
    <row r="16" spans="1:9" x14ac:dyDescent="0.25">
      <c r="A16" s="16" t="s">
        <v>35</v>
      </c>
      <c r="B16" s="88"/>
      <c r="C16" s="86" t="s">
        <v>18</v>
      </c>
      <c r="D16" s="87">
        <v>200</v>
      </c>
      <c r="E16" s="33"/>
      <c r="F16" s="21"/>
    </row>
    <row r="17" spans="1:6" x14ac:dyDescent="0.25">
      <c r="A17" s="16" t="s">
        <v>38</v>
      </c>
      <c r="B17" s="88">
        <v>42331</v>
      </c>
      <c r="C17" s="86"/>
      <c r="D17" s="87"/>
      <c r="E17" s="33"/>
      <c r="F17" s="21">
        <v>120</v>
      </c>
    </row>
    <row r="18" spans="1:6" x14ac:dyDescent="0.25">
      <c r="A18" s="16" t="s">
        <v>48</v>
      </c>
      <c r="B18" s="88">
        <v>42332</v>
      </c>
      <c r="C18" s="86" t="s">
        <v>18</v>
      </c>
      <c r="D18" s="87"/>
      <c r="E18" s="33"/>
      <c r="F18" s="21">
        <v>1497.34</v>
      </c>
    </row>
    <row r="19" spans="1:6" x14ac:dyDescent="0.25">
      <c r="A19" s="16" t="s">
        <v>39</v>
      </c>
      <c r="B19" s="88">
        <v>42332</v>
      </c>
      <c r="C19" s="86" t="s">
        <v>18</v>
      </c>
      <c r="D19" s="87"/>
      <c r="E19" s="33"/>
      <c r="F19" s="21">
        <v>58.91</v>
      </c>
    </row>
    <row r="20" spans="1:6" x14ac:dyDescent="0.25">
      <c r="A20" s="16" t="s">
        <v>40</v>
      </c>
      <c r="B20" s="88">
        <v>42335</v>
      </c>
      <c r="C20" s="86" t="s">
        <v>18</v>
      </c>
      <c r="D20" s="87"/>
      <c r="E20" s="33"/>
      <c r="F20" s="21">
        <v>335.3</v>
      </c>
    </row>
    <row r="21" spans="1:6" x14ac:dyDescent="0.25">
      <c r="A21" s="16" t="s">
        <v>43</v>
      </c>
      <c r="B21" s="88">
        <v>42335</v>
      </c>
      <c r="C21" s="86" t="s">
        <v>18</v>
      </c>
      <c r="D21" s="87"/>
      <c r="E21" s="33"/>
      <c r="F21" s="21">
        <v>56.65</v>
      </c>
    </row>
    <row r="22" spans="1:6" x14ac:dyDescent="0.25">
      <c r="A22" s="16" t="s">
        <v>17</v>
      </c>
      <c r="B22" s="88">
        <v>42338</v>
      </c>
      <c r="C22" s="86" t="s">
        <v>18</v>
      </c>
      <c r="D22" s="87"/>
      <c r="E22" s="33">
        <v>1151</v>
      </c>
      <c r="F22" s="21"/>
    </row>
    <row r="23" spans="1:6" x14ac:dyDescent="0.25">
      <c r="A23" s="16" t="s">
        <v>32</v>
      </c>
      <c r="B23" s="88"/>
      <c r="C23" s="86" t="s">
        <v>18</v>
      </c>
      <c r="D23" s="87">
        <v>80</v>
      </c>
      <c r="E23" s="33"/>
      <c r="F23" s="21"/>
    </row>
    <row r="24" spans="1:6" x14ac:dyDescent="0.25">
      <c r="A24" s="16" t="s">
        <v>33</v>
      </c>
      <c r="B24" s="88"/>
      <c r="C24" s="86" t="s">
        <v>18</v>
      </c>
      <c r="D24" s="87">
        <v>600</v>
      </c>
      <c r="E24" s="33"/>
      <c r="F24" s="21"/>
    </row>
    <row r="25" spans="1:6" x14ac:dyDescent="0.25">
      <c r="A25" s="16" t="s">
        <v>42</v>
      </c>
      <c r="B25" s="88"/>
      <c r="C25" s="86" t="s">
        <v>18</v>
      </c>
      <c r="D25" s="87">
        <v>370</v>
      </c>
      <c r="E25" s="33"/>
      <c r="F25" s="21"/>
    </row>
    <row r="26" spans="1:6" x14ac:dyDescent="0.25">
      <c r="A26" s="16" t="s">
        <v>34</v>
      </c>
      <c r="B26" s="88"/>
      <c r="C26" s="86" t="s">
        <v>18</v>
      </c>
      <c r="D26" s="87">
        <v>1</v>
      </c>
      <c r="E26" s="33"/>
      <c r="F26" s="21"/>
    </row>
    <row r="27" spans="1:6" x14ac:dyDescent="0.25">
      <c r="A27" s="16" t="s">
        <v>41</v>
      </c>
      <c r="B27" s="88"/>
      <c r="C27" s="86" t="s">
        <v>18</v>
      </c>
      <c r="D27" s="87">
        <v>100</v>
      </c>
      <c r="E27" s="33"/>
      <c r="F27" s="21"/>
    </row>
    <row r="28" spans="1:6" x14ac:dyDescent="0.25">
      <c r="A28" s="16" t="s">
        <v>44</v>
      </c>
      <c r="B28" s="88">
        <v>42336</v>
      </c>
      <c r="C28" s="86" t="s">
        <v>18</v>
      </c>
      <c r="D28" s="87"/>
      <c r="E28" s="33"/>
      <c r="F28" s="21">
        <v>400</v>
      </c>
    </row>
    <row r="29" spans="1:6" x14ac:dyDescent="0.25">
      <c r="A29" s="16" t="s">
        <v>45</v>
      </c>
      <c r="B29" s="88">
        <v>42337</v>
      </c>
      <c r="C29" s="86" t="s">
        <v>18</v>
      </c>
      <c r="D29" s="87"/>
      <c r="E29" s="33"/>
      <c r="F29" s="21">
        <v>102.5</v>
      </c>
    </row>
    <row r="30" spans="1:6" x14ac:dyDescent="0.25">
      <c r="A30" s="16" t="s">
        <v>46</v>
      </c>
      <c r="B30" s="88">
        <v>42337</v>
      </c>
      <c r="C30" s="86" t="s">
        <v>18</v>
      </c>
      <c r="D30" s="87"/>
      <c r="E30" s="33"/>
      <c r="F30" s="21">
        <v>75</v>
      </c>
    </row>
    <row r="31" spans="1:6" x14ac:dyDescent="0.25">
      <c r="A31" s="16" t="s">
        <v>47</v>
      </c>
      <c r="B31" s="88">
        <v>42340</v>
      </c>
      <c r="C31" s="86" t="s">
        <v>18</v>
      </c>
      <c r="D31" s="87"/>
      <c r="E31" s="33">
        <v>243.79</v>
      </c>
      <c r="F31" s="21"/>
    </row>
    <row r="32" spans="1:6" x14ac:dyDescent="0.25">
      <c r="A32" s="16" t="s">
        <v>49</v>
      </c>
      <c r="B32" s="88">
        <v>42346</v>
      </c>
      <c r="C32" s="86" t="s">
        <v>18</v>
      </c>
      <c r="D32" s="87"/>
      <c r="E32" s="33"/>
      <c r="F32" s="21">
        <v>200.77</v>
      </c>
    </row>
    <row r="33" spans="1:6" x14ac:dyDescent="0.25">
      <c r="A33" s="16" t="s">
        <v>50</v>
      </c>
      <c r="B33" s="88">
        <v>42305</v>
      </c>
      <c r="C33" s="86" t="s">
        <v>18</v>
      </c>
      <c r="D33" s="87"/>
      <c r="E33" s="33">
        <v>203.3</v>
      </c>
      <c r="F33" s="21"/>
    </row>
    <row r="34" spans="1:6" x14ac:dyDescent="0.25">
      <c r="A34" s="16" t="s">
        <v>51</v>
      </c>
      <c r="B34" s="88">
        <v>42349</v>
      </c>
      <c r="C34" s="86" t="s">
        <v>18</v>
      </c>
      <c r="D34" s="87"/>
      <c r="E34" s="33"/>
      <c r="F34" s="21">
        <v>160</v>
      </c>
    </row>
    <row r="35" spans="1:6" x14ac:dyDescent="0.25">
      <c r="A35" s="16" t="s">
        <v>52</v>
      </c>
      <c r="B35" s="88">
        <v>42349</v>
      </c>
      <c r="C35" s="86"/>
      <c r="D35" s="87"/>
      <c r="E35" s="33"/>
      <c r="F35" s="21">
        <v>9715.7900000000009</v>
      </c>
    </row>
    <row r="36" spans="1:6" x14ac:dyDescent="0.25">
      <c r="A36" s="16" t="s">
        <v>17</v>
      </c>
      <c r="B36" s="88">
        <v>42350</v>
      </c>
      <c r="C36" s="86" t="s">
        <v>18</v>
      </c>
      <c r="D36" s="87"/>
      <c r="E36" s="33">
        <v>2342</v>
      </c>
      <c r="F36" s="21"/>
    </row>
    <row r="37" spans="1:6" x14ac:dyDescent="0.25">
      <c r="A37" s="16" t="s">
        <v>31</v>
      </c>
      <c r="B37" s="88"/>
      <c r="C37" s="86" t="s">
        <v>18</v>
      </c>
      <c r="D37" s="87">
        <v>300</v>
      </c>
      <c r="E37" s="33"/>
      <c r="F37" s="21"/>
    </row>
    <row r="38" spans="1:6" x14ac:dyDescent="0.25">
      <c r="A38" s="16" t="s">
        <v>33</v>
      </c>
      <c r="B38" s="88"/>
      <c r="C38" s="86" t="s">
        <v>18</v>
      </c>
      <c r="D38" s="87">
        <v>660</v>
      </c>
      <c r="E38" s="33"/>
      <c r="F38" s="21"/>
    </row>
    <row r="39" spans="1:6" x14ac:dyDescent="0.25">
      <c r="A39" s="16" t="s">
        <v>53</v>
      </c>
      <c r="B39" s="88"/>
      <c r="C39" s="86" t="s">
        <v>18</v>
      </c>
      <c r="D39" s="87">
        <v>855</v>
      </c>
      <c r="E39" s="33"/>
      <c r="F39" s="21"/>
    </row>
    <row r="40" spans="1:6" x14ac:dyDescent="0.25">
      <c r="A40" s="104" t="s">
        <v>30</v>
      </c>
      <c r="B40" s="88"/>
      <c r="C40" s="86" t="s">
        <v>18</v>
      </c>
      <c r="D40" s="87">
        <v>107</v>
      </c>
      <c r="E40" s="33"/>
      <c r="F40" s="21"/>
    </row>
    <row r="41" spans="1:6" x14ac:dyDescent="0.25">
      <c r="A41" s="16" t="s">
        <v>54</v>
      </c>
      <c r="B41" s="88"/>
      <c r="C41" s="86" t="s">
        <v>18</v>
      </c>
      <c r="D41" s="87">
        <v>200</v>
      </c>
      <c r="E41" s="33"/>
      <c r="F41" s="21"/>
    </row>
    <row r="42" spans="1:6" x14ac:dyDescent="0.25">
      <c r="A42" s="16" t="s">
        <v>55</v>
      </c>
      <c r="B42" s="88"/>
      <c r="C42" s="86" t="s">
        <v>18</v>
      </c>
      <c r="D42" s="87">
        <v>140</v>
      </c>
      <c r="E42" s="33"/>
      <c r="F42" s="21"/>
    </row>
    <row r="43" spans="1:6" x14ac:dyDescent="0.25">
      <c r="A43" s="16" t="s">
        <v>56</v>
      </c>
      <c r="B43" s="88"/>
      <c r="C43" s="86" t="s">
        <v>18</v>
      </c>
      <c r="D43" s="87">
        <v>80</v>
      </c>
      <c r="E43" s="33"/>
      <c r="F43" s="21"/>
    </row>
    <row r="44" spans="1:6" x14ac:dyDescent="0.25">
      <c r="A44" s="16" t="s">
        <v>57</v>
      </c>
      <c r="B44" s="88">
        <v>42353</v>
      </c>
      <c r="C44" s="86"/>
      <c r="D44" s="87"/>
      <c r="E44" s="33"/>
      <c r="F44" s="21">
        <v>59.3</v>
      </c>
    </row>
    <row r="45" spans="1:6" x14ac:dyDescent="0.25">
      <c r="A45" s="16" t="s">
        <v>59</v>
      </c>
      <c r="B45" s="88">
        <v>42352</v>
      </c>
      <c r="C45" s="86" t="s">
        <v>18</v>
      </c>
      <c r="D45" s="87"/>
      <c r="E45" s="33"/>
      <c r="F45" s="21">
        <v>1760</v>
      </c>
    </row>
    <row r="46" spans="1:6" x14ac:dyDescent="0.25">
      <c r="A46" s="16"/>
      <c r="B46" s="88"/>
      <c r="C46" s="86"/>
      <c r="D46" s="87"/>
      <c r="E46" s="33"/>
      <c r="F46" s="21"/>
    </row>
    <row r="47" spans="1:6" x14ac:dyDescent="0.25">
      <c r="A47" s="16"/>
      <c r="B47" s="88"/>
      <c r="C47" s="86"/>
      <c r="D47" s="87"/>
      <c r="E47" s="33"/>
      <c r="F47" s="21"/>
    </row>
    <row r="48" spans="1:6" x14ac:dyDescent="0.25">
      <c r="A48" s="16"/>
      <c r="B48" s="88"/>
      <c r="C48" s="86"/>
      <c r="D48" s="87"/>
      <c r="E48" s="33"/>
      <c r="F48" s="21"/>
    </row>
    <row r="49" spans="1:6" x14ac:dyDescent="0.25">
      <c r="A49" s="16"/>
      <c r="B49" s="88"/>
      <c r="C49" s="86"/>
      <c r="D49" s="87"/>
      <c r="E49" s="33"/>
      <c r="F49" s="21"/>
    </row>
    <row r="50" spans="1:6" x14ac:dyDescent="0.25">
      <c r="A50" s="16"/>
      <c r="B50" s="88"/>
      <c r="C50" s="86"/>
      <c r="D50" s="87"/>
      <c r="E50" s="33"/>
      <c r="F50" s="21"/>
    </row>
    <row r="51" spans="1:6" x14ac:dyDescent="0.25">
      <c r="A51" s="16"/>
      <c r="B51" s="15"/>
      <c r="C51" s="86"/>
      <c r="D51" s="84"/>
      <c r="E51" s="33">
        <f>SUM(E7:E50)</f>
        <v>6035.09</v>
      </c>
      <c r="F51" s="21">
        <f>SUM(F7:F50)</f>
        <v>14861.560000000001</v>
      </c>
    </row>
    <row r="52" spans="1:6" x14ac:dyDescent="0.25">
      <c r="A52" s="112"/>
      <c r="B52" s="113"/>
      <c r="C52" s="113"/>
      <c r="D52" s="113"/>
      <c r="E52" s="113"/>
      <c r="F52" s="113"/>
    </row>
    <row r="53" spans="1:6" x14ac:dyDescent="0.25">
      <c r="A53" s="114"/>
      <c r="B53" s="114"/>
      <c r="C53" s="114"/>
      <c r="D53" s="114"/>
      <c r="E53" s="114"/>
      <c r="F53" s="114"/>
    </row>
    <row r="54" spans="1:6" ht="15.75" thickBot="1" x14ac:dyDescent="0.3">
      <c r="A54" s="63"/>
      <c r="B54" s="25"/>
      <c r="C54" s="26"/>
      <c r="D54" s="26"/>
      <c r="E54" s="39"/>
      <c r="F54" s="64"/>
    </row>
    <row r="55" spans="1:6" ht="15.75" thickBot="1" x14ac:dyDescent="0.3">
      <c r="A55" s="105" t="s">
        <v>24</v>
      </c>
      <c r="B55" s="106"/>
      <c r="C55" s="106"/>
      <c r="D55" s="107"/>
      <c r="E55" s="106"/>
      <c r="F55" s="108"/>
    </row>
    <row r="56" spans="1:6" x14ac:dyDescent="0.25">
      <c r="A56" s="16" t="s">
        <v>25</v>
      </c>
      <c r="B56" s="88">
        <v>42317</v>
      </c>
      <c r="C56" s="68" t="s">
        <v>18</v>
      </c>
      <c r="D56" s="85"/>
      <c r="E56" s="69"/>
      <c r="F56" s="92">
        <v>1113.75</v>
      </c>
    </row>
    <row r="57" spans="1:6" x14ac:dyDescent="0.25">
      <c r="A57" s="16" t="s">
        <v>26</v>
      </c>
      <c r="B57" s="88">
        <v>42317</v>
      </c>
      <c r="C57" s="99" t="s">
        <v>18</v>
      </c>
      <c r="D57" s="4"/>
      <c r="E57" s="34"/>
      <c r="F57" s="103">
        <v>531.73</v>
      </c>
    </row>
    <row r="58" spans="1:6" x14ac:dyDescent="0.25">
      <c r="A58" s="16" t="s">
        <v>27</v>
      </c>
      <c r="B58" s="88">
        <v>42324</v>
      </c>
      <c r="C58" s="23" t="s">
        <v>18</v>
      </c>
      <c r="D58" s="4"/>
      <c r="E58" s="34"/>
      <c r="F58" s="103">
        <v>8105.25</v>
      </c>
    </row>
    <row r="59" spans="1:6" x14ac:dyDescent="0.25">
      <c r="A59" s="16"/>
      <c r="B59" s="88"/>
      <c r="C59" s="23"/>
      <c r="D59" s="4"/>
      <c r="E59" s="45"/>
      <c r="F59" s="103"/>
    </row>
    <row r="60" spans="1:6" x14ac:dyDescent="0.25">
      <c r="A60" s="16"/>
      <c r="B60" s="28"/>
      <c r="C60" s="23"/>
      <c r="D60" s="4"/>
      <c r="E60" s="33"/>
      <c r="F60" s="40"/>
    </row>
    <row r="61" spans="1:6" x14ac:dyDescent="0.25">
      <c r="A61" s="18"/>
      <c r="B61" s="28"/>
      <c r="C61" s="57"/>
      <c r="D61" s="4"/>
      <c r="E61" s="46"/>
      <c r="F61" s="40"/>
    </row>
    <row r="62" spans="1:6" x14ac:dyDescent="0.25">
      <c r="A62" s="18"/>
      <c r="B62" s="28"/>
      <c r="C62" s="89"/>
      <c r="D62" s="28"/>
      <c r="E62" s="46"/>
      <c r="F62" s="40"/>
    </row>
    <row r="63" spans="1:6" x14ac:dyDescent="0.25">
      <c r="A63" s="18"/>
      <c r="B63" s="28"/>
      <c r="C63" s="89"/>
      <c r="D63" s="28"/>
      <c r="E63" s="46"/>
      <c r="F63" s="40"/>
    </row>
    <row r="64" spans="1:6" x14ac:dyDescent="0.25">
      <c r="A64" s="9"/>
      <c r="B64" s="28"/>
      <c r="C64" s="89"/>
      <c r="D64" s="28"/>
      <c r="E64" s="46"/>
      <c r="F64" s="40"/>
    </row>
    <row r="65" spans="1:10" ht="15.75" thickBot="1" x14ac:dyDescent="0.3">
      <c r="A65" s="67"/>
      <c r="B65" s="28"/>
      <c r="C65" s="90"/>
      <c r="D65" s="29"/>
      <c r="E65" s="42"/>
      <c r="F65" s="41"/>
      <c r="J65" s="27"/>
    </row>
    <row r="66" spans="1:10" ht="15.75" thickBot="1" x14ac:dyDescent="0.3">
      <c r="A66" s="60" t="s">
        <v>14</v>
      </c>
      <c r="B66" s="66"/>
      <c r="C66" s="61"/>
      <c r="D66" s="61"/>
      <c r="E66" s="100">
        <f>SUM(E56:E65)</f>
        <v>0</v>
      </c>
      <c r="F66" s="62">
        <f>SUM(F56:F65)</f>
        <v>9750.73</v>
      </c>
      <c r="G66" s="91"/>
    </row>
    <row r="67" spans="1:10" ht="15.75" thickBot="1" x14ac:dyDescent="0.3">
      <c r="A67" s="58"/>
      <c r="B67" s="32"/>
      <c r="C67" s="31"/>
      <c r="D67" s="31"/>
      <c r="E67" s="32"/>
      <c r="F67" s="59"/>
    </row>
    <row r="68" spans="1:10" ht="15.75" thickBot="1" x14ac:dyDescent="0.3">
      <c r="A68" s="109" t="s">
        <v>6</v>
      </c>
      <c r="B68" s="110"/>
      <c r="C68" s="110"/>
      <c r="D68" s="110"/>
      <c r="E68" s="110"/>
      <c r="F68" s="111"/>
    </row>
    <row r="69" spans="1:10" x14ac:dyDescent="0.25">
      <c r="A69" s="13" t="s">
        <v>16</v>
      </c>
      <c r="B69" s="73">
        <v>42325</v>
      </c>
      <c r="C69" s="14"/>
      <c r="D69" s="14"/>
      <c r="E69" s="71">
        <v>22039.65</v>
      </c>
      <c r="F69" s="72"/>
    </row>
    <row r="70" spans="1:10" x14ac:dyDescent="0.25">
      <c r="A70" s="5" t="s">
        <v>15</v>
      </c>
      <c r="B70" s="5"/>
      <c r="C70" s="6"/>
      <c r="D70" s="6"/>
      <c r="E70" s="101">
        <f>ABS(E66-F66)</f>
        <v>9750.73</v>
      </c>
      <c r="F70" s="22"/>
    </row>
    <row r="71" spans="1:10" x14ac:dyDescent="0.25">
      <c r="A71" s="5" t="s">
        <v>8</v>
      </c>
      <c r="B71" s="5"/>
      <c r="C71" s="6"/>
      <c r="D71" s="6"/>
      <c r="E71" s="35">
        <f>(E69)-E70</f>
        <v>12288.920000000002</v>
      </c>
      <c r="F71" s="22"/>
      <c r="G71" s="91"/>
    </row>
    <row r="72" spans="1:10" x14ac:dyDescent="0.25">
      <c r="A72" s="8" t="s">
        <v>3</v>
      </c>
      <c r="B72" s="8"/>
      <c r="C72" s="6"/>
      <c r="D72" s="6"/>
      <c r="E72" s="36">
        <f>(F51)</f>
        <v>14861.560000000001</v>
      </c>
      <c r="F72" s="22"/>
    </row>
    <row r="73" spans="1:10" x14ac:dyDescent="0.25">
      <c r="A73" s="8" t="s">
        <v>4</v>
      </c>
      <c r="B73" s="8"/>
      <c r="C73" s="9"/>
      <c r="D73" s="9"/>
      <c r="E73" s="35">
        <f>(E51)</f>
        <v>6035.09</v>
      </c>
      <c r="F73" s="34"/>
    </row>
    <row r="74" spans="1:10" x14ac:dyDescent="0.25">
      <c r="A74" s="8" t="s">
        <v>5</v>
      </c>
      <c r="B74" s="8"/>
      <c r="C74" s="9"/>
      <c r="D74" s="9"/>
      <c r="E74" s="35">
        <f>SUM(E71-E72+E73)</f>
        <v>3462.4500000000007</v>
      </c>
      <c r="F74" s="34"/>
    </row>
    <row r="75" spans="1:10" ht="15.75" thickBot="1" x14ac:dyDescent="0.3">
      <c r="A75" s="10" t="s">
        <v>7</v>
      </c>
      <c r="B75" s="10"/>
      <c r="C75" s="11"/>
      <c r="D75" s="11"/>
      <c r="E75" s="37"/>
      <c r="F75" s="38"/>
    </row>
    <row r="76" spans="1:10" ht="15.75" thickBot="1" x14ac:dyDescent="0.3">
      <c r="A76" s="53" t="s">
        <v>8</v>
      </c>
      <c r="B76" s="54"/>
      <c r="C76" s="55"/>
      <c r="D76" s="55"/>
      <c r="E76" s="70">
        <f>(E74-E75)</f>
        <v>3462.4500000000007</v>
      </c>
      <c r="F76" s="65"/>
    </row>
    <row r="78" spans="1:10" x14ac:dyDescent="0.25">
      <c r="E78" s="91"/>
    </row>
  </sheetData>
  <mergeCells count="7">
    <mergeCell ref="A55:F55"/>
    <mergeCell ref="A68:F68"/>
    <mergeCell ref="A52:F53"/>
    <mergeCell ref="A1:F1"/>
    <mergeCell ref="A3:F3"/>
    <mergeCell ref="A4:F4"/>
    <mergeCell ref="A2:F2"/>
  </mergeCells>
  <phoneticPr fontId="0" type="noConversion"/>
  <pageMargins left="0.7" right="0.7" top="0.75" bottom="0.75" header="0.3" footer="0.3"/>
  <pageSetup scale="78" orientation="portrait" r:id="rId1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2" sqref="A32"/>
    </sheetView>
  </sheetViews>
  <sheetFormatPr defaultRowHeight="15" x14ac:dyDescent="0.25"/>
  <cols>
    <col min="1" max="1" width="41" customWidth="1"/>
    <col min="2" max="2" width="12.42578125" customWidth="1"/>
    <col min="3" max="3" width="5.85546875" customWidth="1"/>
    <col min="4" max="4" width="14.28515625" customWidth="1"/>
    <col min="5" max="5" width="13.7109375" customWidth="1"/>
  </cols>
  <sheetData>
    <row r="1" spans="1:5" ht="23.25" x14ac:dyDescent="0.35">
      <c r="A1" s="120" t="s">
        <v>0</v>
      </c>
      <c r="B1" s="120"/>
      <c r="C1" s="120"/>
      <c r="D1" s="120"/>
      <c r="E1" s="120"/>
    </row>
    <row r="2" spans="1:5" ht="23.25" x14ac:dyDescent="0.35">
      <c r="A2" s="121" t="s">
        <v>11</v>
      </c>
      <c r="B2" s="122"/>
      <c r="C2" s="122"/>
      <c r="D2" s="122"/>
      <c r="E2" s="123"/>
    </row>
    <row r="3" spans="1:5" x14ac:dyDescent="0.25">
      <c r="A3" s="116" t="s">
        <v>9</v>
      </c>
      <c r="B3" s="116"/>
      <c r="C3" s="116"/>
      <c r="D3" s="116"/>
      <c r="E3" s="116"/>
    </row>
    <row r="4" spans="1:5" x14ac:dyDescent="0.25">
      <c r="A4" s="116" t="s">
        <v>58</v>
      </c>
      <c r="B4" s="116"/>
      <c r="C4" s="116"/>
      <c r="D4" s="116"/>
      <c r="E4" s="116"/>
    </row>
    <row r="5" spans="1:5" x14ac:dyDescent="0.25">
      <c r="A5" s="93"/>
      <c r="B5" s="93" t="s">
        <v>20</v>
      </c>
      <c r="C5" s="93"/>
      <c r="D5" s="93" t="s">
        <v>17</v>
      </c>
      <c r="E5" s="93" t="s">
        <v>1</v>
      </c>
    </row>
    <row r="6" spans="1:5" x14ac:dyDescent="0.25">
      <c r="A6" s="7" t="s">
        <v>28</v>
      </c>
      <c r="B6" s="95">
        <v>42338</v>
      </c>
      <c r="C6" s="86" t="s">
        <v>18</v>
      </c>
      <c r="D6" s="74">
        <v>0.14000000000000001</v>
      </c>
      <c r="E6" s="75"/>
    </row>
    <row r="7" spans="1:5" x14ac:dyDescent="0.25">
      <c r="A7" s="4"/>
      <c r="B7" s="95"/>
      <c r="C7" s="86"/>
      <c r="D7" s="76"/>
      <c r="E7" s="77"/>
    </row>
    <row r="8" spans="1:5" x14ac:dyDescent="0.25">
      <c r="A8" s="12"/>
      <c r="B8" s="95"/>
      <c r="C8" s="86"/>
      <c r="D8" s="78"/>
      <c r="E8" s="79"/>
    </row>
    <row r="9" spans="1:5" x14ac:dyDescent="0.25">
      <c r="A9" s="12"/>
      <c r="B9" s="98"/>
      <c r="C9" s="86"/>
      <c r="D9" s="78"/>
      <c r="E9" s="79"/>
    </row>
    <row r="10" spans="1:5" x14ac:dyDescent="0.25">
      <c r="A10" s="12"/>
      <c r="B10" s="98"/>
      <c r="C10" s="86"/>
      <c r="D10" s="78"/>
      <c r="E10" s="79"/>
    </row>
    <row r="11" spans="1:5" x14ac:dyDescent="0.25">
      <c r="A11" s="12" t="s">
        <v>13</v>
      </c>
      <c r="B11" s="12"/>
      <c r="C11" s="12"/>
      <c r="D11" s="78">
        <f>SUM(D6:D10)</f>
        <v>0.14000000000000001</v>
      </c>
      <c r="E11" s="79">
        <f>SUM(E6:E8)</f>
        <v>0</v>
      </c>
    </row>
    <row r="12" spans="1:5" x14ac:dyDescent="0.25">
      <c r="A12" s="49"/>
      <c r="B12" s="50"/>
      <c r="C12" s="50"/>
      <c r="D12" s="50"/>
      <c r="E12" s="51"/>
    </row>
    <row r="13" spans="1:5" x14ac:dyDescent="0.25">
      <c r="A13" s="13" t="s">
        <v>2</v>
      </c>
      <c r="B13" s="13"/>
      <c r="C13" s="14"/>
      <c r="D13" s="43">
        <v>5493.87</v>
      </c>
      <c r="E13" s="4"/>
    </row>
    <row r="14" spans="1:5" x14ac:dyDescent="0.25">
      <c r="A14" s="8" t="s">
        <v>4</v>
      </c>
      <c r="B14" s="8"/>
      <c r="C14" s="9"/>
      <c r="D14" s="35">
        <f>D11</f>
        <v>0.14000000000000001</v>
      </c>
      <c r="E14" s="4"/>
    </row>
    <row r="15" spans="1:5" x14ac:dyDescent="0.25">
      <c r="A15" s="8" t="s">
        <v>3</v>
      </c>
      <c r="B15" s="8"/>
      <c r="C15" s="9"/>
      <c r="D15" s="80">
        <f>E11</f>
        <v>0</v>
      </c>
      <c r="E15" s="4"/>
    </row>
    <row r="16" spans="1:5" x14ac:dyDescent="0.25">
      <c r="A16" s="8" t="s">
        <v>5</v>
      </c>
      <c r="B16" s="8"/>
      <c r="C16" s="9"/>
      <c r="D16" s="83">
        <f>D13+D14-D15</f>
        <v>5494.01</v>
      </c>
      <c r="E16" s="4"/>
    </row>
    <row r="17" spans="1:5" ht="15.75" thickBot="1" x14ac:dyDescent="0.3">
      <c r="A17" s="44" t="s">
        <v>7</v>
      </c>
      <c r="B17" s="44"/>
      <c r="C17" s="52"/>
      <c r="D17" s="81"/>
      <c r="E17" s="12"/>
    </row>
    <row r="18" spans="1:5" ht="15.75" thickBot="1" x14ac:dyDescent="0.3">
      <c r="A18" s="53" t="s">
        <v>8</v>
      </c>
      <c r="B18" s="54"/>
      <c r="C18" s="55"/>
      <c r="D18" s="82">
        <f>D16-D17</f>
        <v>5494.01</v>
      </c>
      <c r="E18" s="56"/>
    </row>
    <row r="19" spans="1:5" x14ac:dyDescent="0.25">
      <c r="A19" s="19"/>
      <c r="B19" s="19"/>
      <c r="C19" s="19"/>
      <c r="D19" s="19"/>
      <c r="E19" s="19"/>
    </row>
    <row r="22" spans="1:5" ht="23.25" x14ac:dyDescent="0.35">
      <c r="A22" s="120" t="s">
        <v>0</v>
      </c>
      <c r="B22" s="120"/>
      <c r="C22" s="120"/>
      <c r="D22" s="120"/>
      <c r="E22" s="120"/>
    </row>
    <row r="23" spans="1:5" ht="23.25" x14ac:dyDescent="0.35">
      <c r="A23" s="121" t="s">
        <v>19</v>
      </c>
      <c r="B23" s="122"/>
      <c r="C23" s="122"/>
      <c r="D23" s="122"/>
      <c r="E23" s="123"/>
    </row>
    <row r="24" spans="1:5" x14ac:dyDescent="0.25">
      <c r="A24" s="116" t="s">
        <v>9</v>
      </c>
      <c r="B24" s="116"/>
      <c r="C24" s="116"/>
      <c r="D24" s="116"/>
      <c r="E24" s="116"/>
    </row>
    <row r="25" spans="1:5" x14ac:dyDescent="0.25">
      <c r="A25" s="116" t="s">
        <v>58</v>
      </c>
      <c r="B25" s="116"/>
      <c r="C25" s="116"/>
      <c r="D25" s="116"/>
      <c r="E25" s="116"/>
    </row>
    <row r="26" spans="1:5" x14ac:dyDescent="0.25">
      <c r="A26" s="93"/>
      <c r="B26" s="93" t="s">
        <v>20</v>
      </c>
      <c r="C26" s="93"/>
      <c r="D26" s="93" t="s">
        <v>17</v>
      </c>
      <c r="E26" s="93" t="s">
        <v>1</v>
      </c>
    </row>
    <row r="27" spans="1:5" x14ac:dyDescent="0.25">
      <c r="A27" s="7" t="s">
        <v>23</v>
      </c>
      <c r="B27" s="95">
        <v>42352</v>
      </c>
      <c r="C27" s="24"/>
      <c r="D27" s="74">
        <v>1760</v>
      </c>
      <c r="E27" s="75"/>
    </row>
    <row r="28" spans="1:5" x14ac:dyDescent="0.25">
      <c r="A28" s="7"/>
      <c r="B28" s="96"/>
      <c r="C28" s="24"/>
      <c r="D28" s="76"/>
      <c r="E28" s="77"/>
    </row>
    <row r="29" spans="1:5" x14ac:dyDescent="0.25">
      <c r="A29" s="7"/>
      <c r="B29" s="97"/>
      <c r="C29" s="24"/>
      <c r="D29" s="78"/>
      <c r="E29" s="79"/>
    </row>
    <row r="30" spans="1:5" x14ac:dyDescent="0.25">
      <c r="A30" s="7"/>
      <c r="B30" s="97"/>
      <c r="C30" s="94"/>
      <c r="D30" s="78"/>
      <c r="E30" s="79"/>
    </row>
    <row r="31" spans="1:5" x14ac:dyDescent="0.25">
      <c r="A31" s="12"/>
      <c r="B31" s="97"/>
      <c r="C31" s="94"/>
      <c r="D31" s="78"/>
      <c r="E31" s="79"/>
    </row>
    <row r="32" spans="1:5" x14ac:dyDescent="0.25">
      <c r="A32" s="12"/>
      <c r="B32" s="97"/>
      <c r="C32" s="94"/>
      <c r="D32" s="78"/>
      <c r="E32" s="79"/>
    </row>
    <row r="33" spans="1:5" x14ac:dyDescent="0.25">
      <c r="A33" s="7"/>
      <c r="B33" s="97"/>
      <c r="C33" s="94"/>
      <c r="D33" s="78"/>
      <c r="E33" s="79"/>
    </row>
    <row r="34" spans="1:5" x14ac:dyDescent="0.25">
      <c r="A34" s="12"/>
      <c r="B34" s="97"/>
      <c r="C34" s="94"/>
      <c r="D34" s="78"/>
      <c r="E34" s="79"/>
    </row>
    <row r="35" spans="1:5" x14ac:dyDescent="0.25">
      <c r="A35" s="12"/>
      <c r="B35" s="97"/>
      <c r="C35" s="94"/>
      <c r="D35" s="78"/>
      <c r="E35" s="79"/>
    </row>
    <row r="36" spans="1:5" x14ac:dyDescent="0.25">
      <c r="A36" s="12" t="s">
        <v>13</v>
      </c>
      <c r="B36" s="12"/>
      <c r="C36" s="12"/>
      <c r="D36" s="78">
        <f>SUM(D27:D35)</f>
        <v>1760</v>
      </c>
      <c r="E36" s="79">
        <f>SUM(E27:E35)</f>
        <v>0</v>
      </c>
    </row>
    <row r="37" spans="1:5" x14ac:dyDescent="0.25">
      <c r="A37" s="49"/>
      <c r="B37" s="50"/>
      <c r="C37" s="50"/>
      <c r="D37" s="50"/>
      <c r="E37" s="51"/>
    </row>
    <row r="38" spans="1:5" x14ac:dyDescent="0.25">
      <c r="A38" s="13" t="s">
        <v>2</v>
      </c>
      <c r="B38" s="13"/>
      <c r="C38" s="14"/>
      <c r="D38" s="43">
        <v>85.8</v>
      </c>
      <c r="E38" s="4"/>
    </row>
    <row r="39" spans="1:5" x14ac:dyDescent="0.25">
      <c r="A39" s="8" t="s">
        <v>4</v>
      </c>
      <c r="B39" s="8"/>
      <c r="C39" s="9"/>
      <c r="D39" s="35">
        <f>D36</f>
        <v>1760</v>
      </c>
      <c r="E39" s="4"/>
    </row>
    <row r="40" spans="1:5" x14ac:dyDescent="0.25">
      <c r="A40" s="8" t="s">
        <v>3</v>
      </c>
      <c r="B40" s="8"/>
      <c r="C40" s="9"/>
      <c r="D40" s="80">
        <f>E36</f>
        <v>0</v>
      </c>
      <c r="E40" s="4"/>
    </row>
    <row r="41" spans="1:5" x14ac:dyDescent="0.25">
      <c r="A41" s="8" t="s">
        <v>5</v>
      </c>
      <c r="B41" s="8"/>
      <c r="C41" s="9"/>
      <c r="D41" s="83">
        <f>D38+D39-D40</f>
        <v>1845.8</v>
      </c>
      <c r="E41" s="4"/>
    </row>
    <row r="42" spans="1:5" ht="15.75" thickBot="1" x14ac:dyDescent="0.3">
      <c r="A42" s="44" t="s">
        <v>7</v>
      </c>
      <c r="B42" s="44"/>
      <c r="C42" s="52"/>
      <c r="D42" s="81"/>
      <c r="E42" s="12"/>
    </row>
    <row r="43" spans="1:5" ht="15.75" thickBot="1" x14ac:dyDescent="0.3">
      <c r="A43" s="53" t="s">
        <v>8</v>
      </c>
      <c r="B43" s="54"/>
      <c r="C43" s="55"/>
      <c r="D43" s="82">
        <f>D41-D42</f>
        <v>1845.8</v>
      </c>
      <c r="E43" s="56"/>
    </row>
    <row r="44" spans="1:5" x14ac:dyDescent="0.25">
      <c r="A44" s="19"/>
      <c r="B44" s="19"/>
      <c r="C44" s="19"/>
      <c r="D44" s="19"/>
      <c r="E44" s="19"/>
    </row>
  </sheetData>
  <mergeCells count="8">
    <mergeCell ref="A25:E25"/>
    <mergeCell ref="A3:E3"/>
    <mergeCell ref="A4:E4"/>
    <mergeCell ref="A1:E1"/>
    <mergeCell ref="A2:E2"/>
    <mergeCell ref="A22:E22"/>
    <mergeCell ref="A23:E23"/>
    <mergeCell ref="A24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Checking</vt:lpstr>
      <vt:lpstr>Savings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M. McDonnell</dc:creator>
  <cp:lastModifiedBy>Pebblecrusher</cp:lastModifiedBy>
  <cp:lastPrinted>2015-07-19T13:32:53Z</cp:lastPrinted>
  <dcterms:created xsi:type="dcterms:W3CDTF">2011-07-26T00:03:50Z</dcterms:created>
  <dcterms:modified xsi:type="dcterms:W3CDTF">2015-12-15T21:14:05Z</dcterms:modified>
</cp:coreProperties>
</file>