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621"/>
  <workbookPr autoCompressPictures="0"/>
  <bookViews>
    <workbookView xWindow="0" yWindow="0" windowWidth="20480" windowHeight="14840"/>
  </bookViews>
  <sheets>
    <sheet name="Checking" sheetId="1" r:id="rId1"/>
    <sheet name="Savings" sheetId="4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3" i="4" l="1"/>
  <c r="D37" i="4"/>
  <c r="E70" i="1"/>
  <c r="F70" i="1"/>
  <c r="E74" i="1"/>
  <c r="E75" i="1"/>
  <c r="E56" i="1"/>
  <c r="E77" i="1"/>
  <c r="F56" i="1"/>
  <c r="E76" i="1"/>
  <c r="D33" i="4"/>
  <c r="D36" i="4"/>
  <c r="D11" i="4"/>
  <c r="D14" i="4"/>
  <c r="E11" i="4"/>
  <c r="D15" i="4"/>
  <c r="D38" i="4"/>
  <c r="D40" i="4"/>
  <c r="D16" i="4"/>
  <c r="D18" i="4"/>
  <c r="E78" i="1"/>
  <c r="E80" i="1"/>
</calcChain>
</file>

<file path=xl/sharedStrings.xml><?xml version="1.0" encoding="utf-8"?>
<sst xmlns="http://schemas.openxmlformats.org/spreadsheetml/2006/main" count="100" uniqueCount="43">
  <si>
    <t>Treasurer's Financial Reporting Sheet</t>
  </si>
  <si>
    <t>Expenditures</t>
  </si>
  <si>
    <t>Starting Balance</t>
  </si>
  <si>
    <t>Net Expenses</t>
  </si>
  <si>
    <t>Net Income</t>
  </si>
  <si>
    <t>Ending Balance</t>
  </si>
  <si>
    <t xml:space="preserve">                                                                     Club Fund Summary               </t>
  </si>
  <si>
    <t>Student Accounts</t>
  </si>
  <si>
    <t>Actual Available Balance</t>
  </si>
  <si>
    <t>West Rowan Band Boosters</t>
  </si>
  <si>
    <t>Deposits</t>
  </si>
  <si>
    <t>Savings</t>
  </si>
  <si>
    <t>CHECKING</t>
  </si>
  <si>
    <t>Total Deposit\Withdrawal</t>
  </si>
  <si>
    <t>Total Out Standing</t>
  </si>
  <si>
    <t>Out Standing (starting)</t>
  </si>
  <si>
    <t>Starting Acct Balance</t>
  </si>
  <si>
    <t>Deposit</t>
  </si>
  <si>
    <t>Date</t>
  </si>
  <si>
    <t>Subtotal</t>
  </si>
  <si>
    <t>Cleared</t>
  </si>
  <si>
    <t>Outstanding items from Previous</t>
  </si>
  <si>
    <t>Uniform Fund</t>
  </si>
  <si>
    <t>SCDBA (MPA registration; ck 1045)</t>
  </si>
  <si>
    <t>Daniel Trivette (ck 1046; Weebly)</t>
  </si>
  <si>
    <t>US Treasury (ck 1048; ATV raffle taxes)</t>
  </si>
  <si>
    <t xml:space="preserve"> - Spring Trip</t>
  </si>
  <si>
    <t xml:space="preserve"> - Uniform Donations</t>
  </si>
  <si>
    <t xml:space="preserve"> - ATV Taxes</t>
  </si>
  <si>
    <t xml:space="preserve"> - Chocolate Bars</t>
  </si>
  <si>
    <t xml:space="preserve"> - Misc</t>
  </si>
  <si>
    <t xml:space="preserve">  </t>
  </si>
  <si>
    <t>Deposit (Stripe)</t>
  </si>
  <si>
    <t>C</t>
  </si>
  <si>
    <t>Deposit (PayPal)</t>
  </si>
  <si>
    <t xml:space="preserve"> - Merchandise</t>
  </si>
  <si>
    <t>Transfer to Uniform Fund</t>
  </si>
  <si>
    <t>Transfer from Savings (uniform deposit)</t>
  </si>
  <si>
    <t>Microtel (UNCG trip)</t>
  </si>
  <si>
    <t>Rowan Salisbury Schools (ck 1050)</t>
  </si>
  <si>
    <t xml:space="preserve"> - Student Accounts</t>
  </si>
  <si>
    <t>Reporting Date 2/16/2016</t>
  </si>
  <si>
    <t>Reporting Date 02/16/2016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</si>
</sst>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m/d"/>
    <numFmt numFmtId="165" formatCode="_([$$-409]* #,##0.00_);_([$$-409]* \(#,##0.00\);_([$$-409]* &quot;-&quot;??_);_(@_)"/>
    <numFmt numFmtId="166" formatCode="m/d;@"/>
    <numFmt numFmtId="167" formatCode="_(&quot;$&quot;* #,##0.00_);_(&quot;$&quot;* \(#,##0.00\);_(&quot;$&quot;* &quot;0.00&quot;??_);_(@_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8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4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/>
    <xf numFmtId="0" fontId="6" fillId="0" borderId="2" xfId="0" applyFont="1" applyBorder="1" applyAlignment="1">
      <alignment horizontal="right"/>
    </xf>
    <xf numFmtId="0" fontId="6" fillId="0" borderId="2" xfId="0" applyFont="1" applyBorder="1"/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4" xfId="0" applyBorder="1" applyAlignment="1"/>
    <xf numFmtId="164" fontId="6" fillId="0" borderId="1" xfId="0" applyNumberFormat="1" applyFont="1" applyFill="1" applyBorder="1"/>
    <xf numFmtId="0" fontId="6" fillId="0" borderId="1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0" fillId="0" borderId="4" xfId="0" applyBorder="1"/>
    <xf numFmtId="165" fontId="6" fillId="0" borderId="1" xfId="0" applyNumberFormat="1" applyFont="1" applyFill="1" applyBorder="1"/>
    <xf numFmtId="165" fontId="3" fillId="0" borderId="1" xfId="1" applyNumberFormat="1" applyFont="1" applyBorder="1"/>
    <xf numFmtId="165" fontId="0" fillId="0" borderId="1" xfId="0" applyNumberFormat="1" applyBorder="1"/>
    <xf numFmtId="0" fontId="6" fillId="0" borderId="1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/>
    <xf numFmtId="0" fontId="9" fillId="0" borderId="0" xfId="0" applyFont="1"/>
    <xf numFmtId="166" fontId="6" fillId="0" borderId="1" xfId="0" applyNumberFormat="1" applyFont="1" applyBorder="1"/>
    <xf numFmtId="166" fontId="6" fillId="0" borderId="2" xfId="0" applyNumberFormat="1" applyFont="1" applyBorder="1"/>
    <xf numFmtId="0" fontId="0" fillId="0" borderId="0" xfId="0" applyFill="1"/>
    <xf numFmtId="166" fontId="6" fillId="0" borderId="0" xfId="0" applyNumberFormat="1" applyFont="1" applyBorder="1"/>
    <xf numFmtId="0" fontId="6" fillId="0" borderId="0" xfId="0" applyFont="1" applyBorder="1"/>
    <xf numFmtId="165" fontId="6" fillId="0" borderId="4" xfId="1" applyNumberFormat="1" applyFont="1" applyFill="1" applyBorder="1"/>
    <xf numFmtId="165" fontId="6" fillId="0" borderId="1" xfId="0" applyNumberFormat="1" applyFont="1" applyBorder="1"/>
    <xf numFmtId="165" fontId="6" fillId="0" borderId="1" xfId="0" applyNumberFormat="1" applyFont="1" applyBorder="1" applyAlignment="1"/>
    <xf numFmtId="165" fontId="11" fillId="0" borderId="1" xfId="0" applyNumberFormat="1" applyFont="1" applyBorder="1"/>
    <xf numFmtId="165" fontId="6" fillId="0" borderId="2" xfId="1" applyNumberFormat="1" applyFont="1" applyBorder="1"/>
    <xf numFmtId="165" fontId="11" fillId="0" borderId="2" xfId="0" applyNumberFormat="1" applyFont="1" applyBorder="1"/>
    <xf numFmtId="165" fontId="7" fillId="0" borderId="10" xfId="0" applyNumberFormat="1" applyFont="1" applyBorder="1"/>
    <xf numFmtId="165" fontId="6" fillId="0" borderId="11" xfId="0" applyNumberFormat="1" applyFont="1" applyBorder="1"/>
    <xf numFmtId="165" fontId="6" fillId="0" borderId="12" xfId="0" applyNumberFormat="1" applyFont="1" applyBorder="1"/>
    <xf numFmtId="165" fontId="6" fillId="0" borderId="2" xfId="0" applyNumberFormat="1" applyFont="1" applyBorder="1"/>
    <xf numFmtId="165" fontId="1" fillId="0" borderId="4" xfId="1" applyNumberFormat="1" applyFont="1" applyBorder="1"/>
    <xf numFmtId="0" fontId="6" fillId="0" borderId="3" xfId="0" applyFont="1" applyBorder="1" applyAlignment="1">
      <alignment horizontal="right"/>
    </xf>
    <xf numFmtId="44" fontId="6" fillId="0" borderId="1" xfId="0" applyNumberFormat="1" applyFont="1" applyBorder="1"/>
    <xf numFmtId="0" fontId="6" fillId="0" borderId="1" xfId="0" applyFont="1" applyBorder="1"/>
    <xf numFmtId="0" fontId="0" fillId="2" borderId="3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13" xfId="0" applyFill="1" applyBorder="1"/>
    <xf numFmtId="0" fontId="0" fillId="2" borderId="9" xfId="0" applyFill="1" applyBorder="1"/>
    <xf numFmtId="0" fontId="6" fillId="0" borderId="3" xfId="0" applyFont="1" applyBorder="1"/>
    <xf numFmtId="0" fontId="7" fillId="0" borderId="16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17" xfId="0" applyFont="1" applyBorder="1"/>
    <xf numFmtId="0" fontId="0" fillId="0" borderId="18" xfId="0" applyBorder="1"/>
    <xf numFmtId="0" fontId="6" fillId="0" borderId="1" xfId="0" applyFont="1" applyBorder="1" applyAlignment="1">
      <alignment horizontal="center"/>
    </xf>
    <xf numFmtId="0" fontId="10" fillId="0" borderId="0" xfId="0" applyFont="1" applyBorder="1" applyAlignment="1"/>
    <xf numFmtId="165" fontId="11" fillId="0" borderId="0" xfId="0" applyNumberFormat="1" applyFont="1" applyBorder="1"/>
    <xf numFmtId="0" fontId="10" fillId="0" borderId="16" xfId="0" applyFont="1" applyBorder="1" applyAlignment="1"/>
    <xf numFmtId="166" fontId="6" fillId="0" borderId="17" xfId="0" applyNumberFormat="1" applyFont="1" applyBorder="1"/>
    <xf numFmtId="165" fontId="11" fillId="0" borderId="18" xfId="0" applyNumberFormat="1" applyFont="1" applyBorder="1"/>
    <xf numFmtId="0" fontId="7" fillId="0" borderId="14" xfId="0" applyFont="1" applyBorder="1" applyAlignment="1">
      <alignment horizontal="right"/>
    </xf>
    <xf numFmtId="44" fontId="7" fillId="0" borderId="15" xfId="0" applyNumberFormat="1" applyFont="1" applyBorder="1"/>
    <xf numFmtId="44" fontId="7" fillId="0" borderId="18" xfId="0" applyNumberFormat="1" applyFont="1" applyBorder="1"/>
    <xf numFmtId="0" fontId="6" fillId="0" borderId="19" xfId="0" applyFont="1" applyBorder="1"/>
    <xf numFmtId="0" fontId="6" fillId="0" borderId="3" xfId="0" applyFont="1" applyBorder="1" applyAlignment="1"/>
    <xf numFmtId="165" fontId="7" fillId="4" borderId="17" xfId="0" applyNumberFormat="1" applyFont="1" applyFill="1" applyBorder="1"/>
    <xf numFmtId="165" fontId="6" fillId="0" borderId="4" xfId="0" applyNumberFormat="1" applyFont="1" applyBorder="1" applyAlignment="1"/>
    <xf numFmtId="165" fontId="0" fillId="0" borderId="4" xfId="0" applyNumberFormat="1" applyBorder="1"/>
    <xf numFmtId="14" fontId="0" fillId="0" borderId="4" xfId="0" applyNumberFormat="1" applyBorder="1" applyAlignment="1">
      <alignment horizontal="right"/>
    </xf>
    <xf numFmtId="44" fontId="6" fillId="0" borderId="1" xfId="0" applyNumberFormat="1" applyFont="1" applyBorder="1" applyAlignment="1">
      <alignment horizontal="center"/>
    </xf>
    <xf numFmtId="44" fontId="11" fillId="0" borderId="1" xfId="0" applyNumberFormat="1" applyFont="1" applyBorder="1" applyAlignment="1">
      <alignment horizontal="center"/>
    </xf>
    <xf numFmtId="44" fontId="0" fillId="0" borderId="1" xfId="0" applyNumberFormat="1" applyBorder="1"/>
    <xf numFmtId="44" fontId="9" fillId="0" borderId="1" xfId="0" applyNumberFormat="1" applyFont="1" applyBorder="1"/>
    <xf numFmtId="44" fontId="0" fillId="0" borderId="3" xfId="0" applyNumberFormat="1" applyBorder="1"/>
    <xf numFmtId="44" fontId="9" fillId="0" borderId="3" xfId="0" applyNumberFormat="1" applyFont="1" applyBorder="1"/>
    <xf numFmtId="44" fontId="11" fillId="0" borderId="1" xfId="0" applyNumberFormat="1" applyFont="1" applyBorder="1" applyAlignment="1"/>
    <xf numFmtId="44" fontId="6" fillId="0" borderId="3" xfId="1" applyNumberFormat="1" applyFont="1" applyBorder="1"/>
    <xf numFmtId="167" fontId="7" fillId="4" borderId="17" xfId="0" applyNumberFormat="1" applyFont="1" applyFill="1" applyBorder="1"/>
    <xf numFmtId="167" fontId="6" fillId="0" borderId="1" xfId="0" applyNumberFormat="1" applyFont="1" applyBorder="1" applyAlignment="1"/>
    <xf numFmtId="164" fontId="6" fillId="0" borderId="8" xfId="0" applyNumberFormat="1" applyFont="1" applyFill="1" applyBorder="1"/>
    <xf numFmtId="0" fontId="0" fillId="0" borderId="1" xfId="0" applyBorder="1" applyAlignment="1">
      <alignment horizontal="center"/>
    </xf>
    <xf numFmtId="44" fontId="6" fillId="0" borderId="8" xfId="0" applyNumberFormat="1" applyFont="1" applyFill="1" applyBorder="1"/>
    <xf numFmtId="166" fontId="6" fillId="0" borderId="1" xfId="0" applyNumberFormat="1" applyFont="1" applyFill="1" applyBorder="1"/>
    <xf numFmtId="166" fontId="6" fillId="0" borderId="1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5" fontId="0" fillId="0" borderId="0" xfId="0" applyNumberFormat="1"/>
    <xf numFmtId="0" fontId="6" fillId="0" borderId="1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6" fillId="0" borderId="3" xfId="0" applyNumberFormat="1" applyFont="1" applyBorder="1" applyAlignment="1">
      <alignment horizontal="center" vertical="center"/>
    </xf>
    <xf numFmtId="165" fontId="6" fillId="0" borderId="17" xfId="0" applyNumberFormat="1" applyFont="1" applyBorder="1"/>
    <xf numFmtId="165" fontId="0" fillId="0" borderId="1" xfId="0" applyNumberFormat="1" applyFont="1" applyBorder="1" applyAlignment="1"/>
    <xf numFmtId="44" fontId="6" fillId="0" borderId="1" xfId="0" applyNumberFormat="1" applyFont="1" applyFill="1" applyBorder="1"/>
    <xf numFmtId="165" fontId="3" fillId="0" borderId="11" xfId="1" applyNumberFormat="1" applyFont="1" applyBorder="1"/>
    <xf numFmtId="0" fontId="6" fillId="0" borderId="10" xfId="0" applyFont="1" applyFill="1" applyBorder="1"/>
    <xf numFmtId="44" fontId="6" fillId="0" borderId="24" xfId="0" applyNumberFormat="1" applyFont="1" applyFill="1" applyBorder="1"/>
    <xf numFmtId="165" fontId="3" fillId="0" borderId="25" xfId="1" applyNumberFormat="1" applyFont="1" applyBorder="1"/>
    <xf numFmtId="0" fontId="7" fillId="3" borderId="2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 vertical="center"/>
    </xf>
    <xf numFmtId="0" fontId="8" fillId="3" borderId="21" xfId="0" applyFont="1" applyFill="1" applyBorder="1" applyAlignment="1">
      <alignment horizontal="left" vertical="center"/>
    </xf>
    <xf numFmtId="0" fontId="8" fillId="3" borderId="22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topLeftCell="A56" zoomScale="150" zoomScaleNormal="150" zoomScalePageLayoutView="150" workbookViewId="0">
      <selection activeCell="B74" sqref="B74"/>
    </sheetView>
  </sheetViews>
  <sheetFormatPr baseColWidth="10" defaultColWidth="8.83203125" defaultRowHeight="14" x14ac:dyDescent="0"/>
  <cols>
    <col min="1" max="1" width="41" customWidth="1"/>
    <col min="2" max="2" width="10.6640625" bestFit="1" customWidth="1"/>
    <col min="3" max="3" width="5.83203125" customWidth="1"/>
    <col min="4" max="4" width="14.33203125" customWidth="1"/>
    <col min="5" max="5" width="14.33203125" bestFit="1" customWidth="1"/>
    <col min="6" max="6" width="13.6640625" customWidth="1"/>
    <col min="7" max="7" width="11.5" customWidth="1"/>
    <col min="8" max="8" width="11.5" bestFit="1" customWidth="1"/>
  </cols>
  <sheetData>
    <row r="1" spans="1:9" ht="23">
      <c r="A1" s="110" t="s">
        <v>0</v>
      </c>
      <c r="B1" s="110"/>
      <c r="C1" s="110"/>
      <c r="D1" s="110"/>
      <c r="E1" s="110"/>
      <c r="F1" s="110"/>
      <c r="G1" s="2"/>
      <c r="H1" s="2"/>
      <c r="I1" s="1"/>
    </row>
    <row r="2" spans="1:9" ht="23">
      <c r="A2" s="112" t="s">
        <v>12</v>
      </c>
      <c r="B2" s="113"/>
      <c r="C2" s="113"/>
      <c r="D2" s="113"/>
      <c r="E2" s="113"/>
      <c r="F2" s="114"/>
    </row>
    <row r="3" spans="1:9">
      <c r="A3" s="111" t="s">
        <v>9</v>
      </c>
      <c r="B3" s="111"/>
      <c r="C3" s="111"/>
      <c r="D3" s="111"/>
      <c r="E3" s="111"/>
      <c r="F3" s="111"/>
      <c r="G3" s="3"/>
    </row>
    <row r="4" spans="1:9">
      <c r="A4" s="111" t="s">
        <v>41</v>
      </c>
      <c r="B4" s="111"/>
      <c r="C4" s="111"/>
      <c r="D4" s="111"/>
      <c r="E4" s="111"/>
      <c r="F4" s="111"/>
    </row>
    <row r="5" spans="1:9">
      <c r="A5" s="46"/>
      <c r="B5" s="47"/>
      <c r="C5" s="47"/>
      <c r="D5" s="47"/>
      <c r="E5" s="47"/>
      <c r="F5" s="47"/>
      <c r="G5" s="29"/>
      <c r="H5" s="29"/>
    </row>
    <row r="6" spans="1:9">
      <c r="A6" s="17"/>
      <c r="B6" s="16" t="s">
        <v>18</v>
      </c>
      <c r="C6" s="82" t="s">
        <v>20</v>
      </c>
      <c r="D6" s="20" t="s">
        <v>19</v>
      </c>
      <c r="E6" s="16" t="s">
        <v>10</v>
      </c>
      <c r="F6" s="16" t="s">
        <v>1</v>
      </c>
      <c r="G6" s="29"/>
      <c r="H6" s="29"/>
    </row>
    <row r="7" spans="1:9">
      <c r="A7" s="16" t="s">
        <v>25</v>
      </c>
      <c r="B7" s="84">
        <v>42400</v>
      </c>
      <c r="C7" s="82" t="s">
        <v>33</v>
      </c>
      <c r="D7" s="95"/>
      <c r="E7" s="32"/>
      <c r="F7" s="21">
        <v>2075</v>
      </c>
    </row>
    <row r="8" spans="1:9">
      <c r="A8" s="16" t="s">
        <v>17</v>
      </c>
      <c r="B8" s="84">
        <v>42401</v>
      </c>
      <c r="C8" s="82" t="s">
        <v>33</v>
      </c>
      <c r="D8" s="83"/>
      <c r="E8" s="32">
        <v>3619.57</v>
      </c>
      <c r="F8" s="21"/>
    </row>
    <row r="9" spans="1:9">
      <c r="A9" s="16" t="s">
        <v>26</v>
      </c>
      <c r="B9" s="84"/>
      <c r="C9" s="82" t="s">
        <v>33</v>
      </c>
      <c r="D9" s="83">
        <v>625</v>
      </c>
      <c r="E9" s="32"/>
      <c r="F9" s="21"/>
    </row>
    <row r="10" spans="1:9">
      <c r="A10" s="16" t="s">
        <v>27</v>
      </c>
      <c r="B10" s="84"/>
      <c r="C10" s="82" t="s">
        <v>33</v>
      </c>
      <c r="D10" s="83">
        <v>40</v>
      </c>
      <c r="E10" s="32"/>
      <c r="F10" s="21"/>
    </row>
    <row r="11" spans="1:9">
      <c r="A11" s="16" t="s">
        <v>28</v>
      </c>
      <c r="B11" s="84"/>
      <c r="C11" s="82" t="s">
        <v>33</v>
      </c>
      <c r="D11" s="83">
        <v>2075</v>
      </c>
      <c r="E11" s="32"/>
      <c r="F11" s="21"/>
    </row>
    <row r="12" spans="1:9">
      <c r="A12" s="16" t="s">
        <v>29</v>
      </c>
      <c r="B12" s="84"/>
      <c r="C12" s="82" t="s">
        <v>33</v>
      </c>
      <c r="D12" s="83">
        <v>320</v>
      </c>
      <c r="E12" s="32"/>
      <c r="F12" s="21"/>
    </row>
    <row r="13" spans="1:9">
      <c r="A13" s="16" t="s">
        <v>30</v>
      </c>
      <c r="B13" s="84"/>
      <c r="C13" s="82" t="s">
        <v>33</v>
      </c>
      <c r="D13" s="83">
        <v>559.57000000000005</v>
      </c>
      <c r="E13" s="32"/>
      <c r="F13" s="21"/>
    </row>
    <row r="14" spans="1:9">
      <c r="A14" s="16" t="s">
        <v>32</v>
      </c>
      <c r="B14" s="84">
        <v>42402</v>
      </c>
      <c r="C14" s="82" t="s">
        <v>33</v>
      </c>
      <c r="D14" s="83"/>
      <c r="E14" s="32">
        <v>633.9</v>
      </c>
      <c r="F14" s="21"/>
    </row>
    <row r="15" spans="1:9">
      <c r="A15" s="16" t="s">
        <v>27</v>
      </c>
      <c r="B15" s="84"/>
      <c r="C15" s="82" t="s">
        <v>33</v>
      </c>
      <c r="D15" s="83">
        <v>633.9</v>
      </c>
      <c r="E15" s="32"/>
      <c r="F15" s="21"/>
    </row>
    <row r="16" spans="1:9">
      <c r="A16" s="16" t="s">
        <v>32</v>
      </c>
      <c r="B16" s="84">
        <v>42403</v>
      </c>
      <c r="C16" s="82" t="s">
        <v>33</v>
      </c>
      <c r="D16" s="83"/>
      <c r="E16" s="32">
        <v>308.61</v>
      </c>
      <c r="F16" s="21"/>
    </row>
    <row r="17" spans="1:7">
      <c r="A17" s="16" t="s">
        <v>27</v>
      </c>
      <c r="B17" s="84"/>
      <c r="C17" s="82" t="s">
        <v>33</v>
      </c>
      <c r="D17" s="83">
        <v>308.61</v>
      </c>
      <c r="E17" s="32"/>
      <c r="F17" s="21"/>
    </row>
    <row r="18" spans="1:7">
      <c r="A18" s="16" t="s">
        <v>34</v>
      </c>
      <c r="B18" s="84">
        <v>42404</v>
      </c>
      <c r="C18" s="82" t="s">
        <v>33</v>
      </c>
      <c r="D18" s="83"/>
      <c r="E18" s="32">
        <v>32.11</v>
      </c>
      <c r="F18" s="21"/>
    </row>
    <row r="19" spans="1:7">
      <c r="A19" s="16" t="s">
        <v>35</v>
      </c>
      <c r="B19" s="84"/>
      <c r="C19" s="82" t="s">
        <v>33</v>
      </c>
      <c r="D19" s="83">
        <v>32.11</v>
      </c>
      <c r="E19" s="32"/>
      <c r="F19" s="21"/>
    </row>
    <row r="20" spans="1:7">
      <c r="A20" s="16" t="s">
        <v>36</v>
      </c>
      <c r="B20" s="84">
        <v>42404</v>
      </c>
      <c r="C20" s="82" t="s">
        <v>33</v>
      </c>
      <c r="D20" s="83"/>
      <c r="E20" s="32"/>
      <c r="F20" s="21">
        <v>975</v>
      </c>
    </row>
    <row r="21" spans="1:7">
      <c r="A21" s="16" t="s">
        <v>37</v>
      </c>
      <c r="B21" s="84">
        <v>42405</v>
      </c>
      <c r="C21" s="82" t="s">
        <v>33</v>
      </c>
      <c r="D21" s="83"/>
      <c r="E21" s="32">
        <v>5000</v>
      </c>
      <c r="F21" s="21"/>
      <c r="G21" t="s">
        <v>31</v>
      </c>
    </row>
    <row r="22" spans="1:7">
      <c r="A22" s="16" t="s">
        <v>38</v>
      </c>
      <c r="B22" s="84">
        <v>42405</v>
      </c>
      <c r="C22" s="82" t="s">
        <v>33</v>
      </c>
      <c r="D22" s="83"/>
      <c r="E22" s="32"/>
      <c r="F22" s="21">
        <v>557.55999999999995</v>
      </c>
    </row>
    <row r="23" spans="1:7">
      <c r="A23" s="16" t="s">
        <v>39</v>
      </c>
      <c r="B23" s="84">
        <v>42406</v>
      </c>
      <c r="C23" s="82" t="s">
        <v>33</v>
      </c>
      <c r="D23" s="83"/>
      <c r="E23" s="32"/>
      <c r="F23" s="21">
        <v>5000</v>
      </c>
    </row>
    <row r="24" spans="1:7">
      <c r="A24" s="16" t="s">
        <v>17</v>
      </c>
      <c r="B24" s="84">
        <v>42408</v>
      </c>
      <c r="C24" s="82" t="s">
        <v>33</v>
      </c>
      <c r="D24" s="83"/>
      <c r="E24" s="32">
        <v>975</v>
      </c>
      <c r="F24" s="21"/>
    </row>
    <row r="25" spans="1:7">
      <c r="A25" s="16" t="s">
        <v>29</v>
      </c>
      <c r="B25" s="84"/>
      <c r="C25" s="82" t="s">
        <v>33</v>
      </c>
      <c r="D25" s="83">
        <v>779</v>
      </c>
      <c r="E25" s="32"/>
      <c r="F25" s="21"/>
    </row>
    <row r="26" spans="1:7">
      <c r="A26" s="16" t="s">
        <v>40</v>
      </c>
      <c r="B26" s="84"/>
      <c r="C26" s="82" t="s">
        <v>33</v>
      </c>
      <c r="D26" s="83">
        <v>141</v>
      </c>
      <c r="E26" s="32"/>
      <c r="F26" s="21"/>
    </row>
    <row r="27" spans="1:7">
      <c r="A27" s="16" t="s">
        <v>27</v>
      </c>
      <c r="B27" s="84"/>
      <c r="C27" s="82" t="s">
        <v>33</v>
      </c>
      <c r="D27" s="83">
        <v>55</v>
      </c>
      <c r="E27" s="32"/>
      <c r="F27" s="21"/>
    </row>
    <row r="28" spans="1:7">
      <c r="A28" s="16" t="s">
        <v>38</v>
      </c>
      <c r="B28" s="84">
        <v>42410</v>
      </c>
      <c r="C28" s="82" t="s">
        <v>33</v>
      </c>
      <c r="D28" s="83"/>
      <c r="E28" s="32">
        <v>112.64</v>
      </c>
      <c r="F28" s="21"/>
    </row>
    <row r="29" spans="1:7">
      <c r="A29" s="16" t="s">
        <v>38</v>
      </c>
      <c r="B29" s="84">
        <v>42410</v>
      </c>
      <c r="C29" s="82" t="s">
        <v>33</v>
      </c>
      <c r="D29" s="83"/>
      <c r="E29" s="32"/>
      <c r="F29" s="21">
        <v>56.32</v>
      </c>
    </row>
    <row r="30" spans="1:7">
      <c r="A30" s="16" t="s">
        <v>17</v>
      </c>
      <c r="B30" s="84">
        <v>42413</v>
      </c>
      <c r="C30" s="82"/>
      <c r="D30" s="83"/>
      <c r="E30" s="32">
        <v>3903</v>
      </c>
      <c r="F30" s="21"/>
    </row>
    <row r="31" spans="1:7">
      <c r="A31" s="16" t="s">
        <v>29</v>
      </c>
      <c r="B31" s="84"/>
      <c r="C31" s="82"/>
      <c r="D31" s="83">
        <v>3903</v>
      </c>
      <c r="E31" s="32"/>
      <c r="F31" s="21"/>
    </row>
    <row r="32" spans="1:7">
      <c r="A32" s="16"/>
      <c r="B32" s="84"/>
      <c r="C32" s="82"/>
      <c r="D32" s="83"/>
      <c r="E32" s="32"/>
      <c r="F32" s="21"/>
    </row>
    <row r="33" spans="1:6">
      <c r="A33" s="16"/>
      <c r="B33" s="84"/>
      <c r="C33" s="82"/>
      <c r="D33" s="83"/>
      <c r="E33" s="32"/>
      <c r="F33" s="21"/>
    </row>
    <row r="34" spans="1:6">
      <c r="A34" s="16"/>
      <c r="B34" s="84"/>
      <c r="C34" s="82"/>
      <c r="D34" s="83"/>
      <c r="E34" s="32"/>
      <c r="F34" s="21"/>
    </row>
    <row r="35" spans="1:6">
      <c r="A35" s="16"/>
      <c r="B35" s="84"/>
      <c r="C35" s="82"/>
      <c r="D35" s="83"/>
      <c r="E35" s="32"/>
      <c r="F35" s="21"/>
    </row>
    <row r="36" spans="1:6">
      <c r="A36" s="16"/>
      <c r="B36" s="84"/>
      <c r="C36" s="82"/>
      <c r="D36" s="83"/>
      <c r="E36" s="32"/>
      <c r="F36" s="21"/>
    </row>
    <row r="37" spans="1:6">
      <c r="A37" s="16"/>
      <c r="B37" s="84"/>
      <c r="C37" s="82"/>
      <c r="D37" s="83"/>
      <c r="E37" s="32"/>
      <c r="F37" s="21"/>
    </row>
    <row r="38" spans="1:6">
      <c r="A38" s="16"/>
      <c r="B38" s="84"/>
      <c r="C38" s="82"/>
      <c r="D38" s="83"/>
      <c r="E38" s="32"/>
      <c r="F38" s="21"/>
    </row>
    <row r="39" spans="1:6">
      <c r="A39" s="16"/>
      <c r="B39" s="84"/>
      <c r="C39" s="82"/>
      <c r="D39" s="83"/>
      <c r="E39" s="32"/>
      <c r="F39" s="21"/>
    </row>
    <row r="40" spans="1:6">
      <c r="A40" s="16"/>
      <c r="B40" s="84"/>
      <c r="C40" s="82"/>
      <c r="D40" s="83"/>
      <c r="E40" s="32"/>
      <c r="F40" s="21"/>
    </row>
    <row r="41" spans="1:6">
      <c r="A41" s="16"/>
      <c r="B41" s="84"/>
      <c r="C41" s="82"/>
      <c r="D41" s="83"/>
      <c r="E41" s="32"/>
      <c r="F41" s="21"/>
    </row>
    <row r="42" spans="1:6">
      <c r="A42" s="16"/>
      <c r="B42" s="84"/>
      <c r="C42" s="82"/>
      <c r="D42" s="83"/>
      <c r="E42" s="32"/>
      <c r="F42" s="21"/>
    </row>
    <row r="43" spans="1:6">
      <c r="A43" s="16"/>
      <c r="B43" s="84"/>
      <c r="C43" s="82"/>
      <c r="D43" s="83"/>
      <c r="E43" s="32"/>
      <c r="F43" s="21"/>
    </row>
    <row r="44" spans="1:6">
      <c r="A44" s="16"/>
      <c r="B44" s="84"/>
      <c r="C44" s="82"/>
      <c r="D44" s="83"/>
      <c r="E44" s="32"/>
      <c r="F44" s="21"/>
    </row>
    <row r="45" spans="1:6">
      <c r="A45" s="97"/>
      <c r="B45" s="84"/>
      <c r="C45" s="82"/>
      <c r="D45" s="83"/>
      <c r="E45" s="32"/>
      <c r="F45" s="21"/>
    </row>
    <row r="46" spans="1:6">
      <c r="A46" s="16"/>
      <c r="B46" s="84"/>
      <c r="C46" s="82"/>
      <c r="D46" s="83"/>
      <c r="E46" s="32"/>
      <c r="F46" s="21"/>
    </row>
    <row r="47" spans="1:6">
      <c r="A47" s="16"/>
      <c r="B47" s="84"/>
      <c r="C47" s="82"/>
      <c r="D47" s="83"/>
      <c r="E47" s="32"/>
      <c r="F47" s="21"/>
    </row>
    <row r="48" spans="1:6">
      <c r="A48" s="16"/>
      <c r="B48" s="84"/>
      <c r="C48" s="82"/>
      <c r="D48" s="83"/>
      <c r="E48" s="32"/>
      <c r="F48" s="21"/>
    </row>
    <row r="49" spans="1:6">
      <c r="A49" s="16"/>
      <c r="B49" s="84"/>
      <c r="C49" s="82"/>
      <c r="D49" s="83"/>
      <c r="E49" s="32"/>
      <c r="F49" s="21"/>
    </row>
    <row r="50" spans="1:6">
      <c r="A50" s="16"/>
      <c r="B50" s="84"/>
      <c r="C50" s="82"/>
      <c r="D50" s="83"/>
      <c r="E50" s="32"/>
      <c r="F50" s="21"/>
    </row>
    <row r="51" spans="1:6">
      <c r="A51" s="16"/>
      <c r="B51" s="84"/>
      <c r="C51" s="82"/>
      <c r="D51" s="83"/>
      <c r="E51" s="32"/>
      <c r="F51" s="21"/>
    </row>
    <row r="52" spans="1:6">
      <c r="A52" s="16"/>
      <c r="B52" s="84"/>
      <c r="C52" s="82"/>
      <c r="D52" s="83"/>
      <c r="E52" s="32"/>
      <c r="F52" s="21"/>
    </row>
    <row r="53" spans="1:6">
      <c r="A53" s="16"/>
      <c r="B53" s="84"/>
      <c r="C53" s="82"/>
      <c r="D53" s="83"/>
      <c r="E53" s="32"/>
      <c r="F53" s="21"/>
    </row>
    <row r="54" spans="1:6">
      <c r="A54" s="16"/>
      <c r="B54" s="84"/>
      <c r="C54" s="82"/>
      <c r="D54" s="83"/>
      <c r="E54" s="32"/>
      <c r="F54" s="21"/>
    </row>
    <row r="55" spans="1:6">
      <c r="A55" s="16"/>
      <c r="B55" s="84"/>
      <c r="C55" s="82"/>
      <c r="D55" s="83"/>
      <c r="E55" s="32"/>
      <c r="F55" s="21"/>
    </row>
    <row r="56" spans="1:6">
      <c r="A56" s="16"/>
      <c r="B56" s="15"/>
      <c r="C56" s="82"/>
      <c r="D56" s="81"/>
      <c r="E56" s="32">
        <f>SUM(E7:E55)</f>
        <v>14584.829999999998</v>
      </c>
      <c r="F56" s="21">
        <f>SUM(F7:F55)</f>
        <v>8663.8799999999992</v>
      </c>
    </row>
    <row r="57" spans="1:6">
      <c r="A57" s="107"/>
      <c r="B57" s="108"/>
      <c r="C57" s="108"/>
      <c r="D57" s="108"/>
      <c r="E57" s="108"/>
      <c r="F57" s="108"/>
    </row>
    <row r="58" spans="1:6">
      <c r="A58" s="109"/>
      <c r="B58" s="109"/>
      <c r="C58" s="109"/>
      <c r="D58" s="109"/>
      <c r="E58" s="109"/>
      <c r="F58" s="109"/>
    </row>
    <row r="59" spans="1:6" ht="15" thickBot="1">
      <c r="A59" s="62"/>
      <c r="B59" s="24"/>
      <c r="C59" s="25"/>
      <c r="D59" s="25"/>
      <c r="E59" s="38"/>
      <c r="F59" s="63"/>
    </row>
    <row r="60" spans="1:6" ht="15" thickBot="1">
      <c r="A60" s="100" t="s">
        <v>21</v>
      </c>
      <c r="B60" s="101"/>
      <c r="C60" s="101"/>
      <c r="D60" s="102"/>
      <c r="E60" s="101"/>
      <c r="F60" s="103"/>
    </row>
    <row r="61" spans="1:6">
      <c r="A61" s="16" t="s">
        <v>23</v>
      </c>
      <c r="B61" s="84">
        <v>42379</v>
      </c>
      <c r="C61" s="82"/>
      <c r="D61" s="98"/>
      <c r="E61" s="32"/>
      <c r="F61" s="99">
        <v>160</v>
      </c>
    </row>
    <row r="62" spans="1:6">
      <c r="A62" s="16" t="s">
        <v>24</v>
      </c>
      <c r="B62" s="84">
        <v>42395</v>
      </c>
      <c r="C62" s="82" t="s">
        <v>33</v>
      </c>
      <c r="D62" s="83"/>
      <c r="E62" s="32"/>
      <c r="F62" s="96">
        <v>299</v>
      </c>
    </row>
    <row r="63" spans="1:6">
      <c r="A63" s="16"/>
      <c r="B63" s="84"/>
      <c r="C63" s="23"/>
      <c r="D63" s="4"/>
      <c r="E63" s="44"/>
      <c r="F63" s="96"/>
    </row>
    <row r="64" spans="1:6">
      <c r="A64" s="16"/>
      <c r="B64" s="27"/>
      <c r="C64" s="23"/>
      <c r="D64" s="4"/>
      <c r="E64" s="32"/>
      <c r="F64" s="39"/>
    </row>
    <row r="65" spans="1:10">
      <c r="A65" s="18"/>
      <c r="B65" s="27"/>
      <c r="C65" s="56"/>
      <c r="D65" s="4"/>
      <c r="E65" s="45"/>
      <c r="F65" s="39"/>
    </row>
    <row r="66" spans="1:10">
      <c r="A66" s="18"/>
      <c r="B66" s="27"/>
      <c r="C66" s="85"/>
      <c r="D66" s="27"/>
      <c r="E66" s="45"/>
      <c r="F66" s="39"/>
    </row>
    <row r="67" spans="1:10">
      <c r="A67" s="18"/>
      <c r="B67" s="27"/>
      <c r="C67" s="85"/>
      <c r="D67" s="27"/>
      <c r="E67" s="45"/>
      <c r="F67" s="39"/>
    </row>
    <row r="68" spans="1:10">
      <c r="A68" s="9"/>
      <c r="B68" s="27"/>
      <c r="C68" s="85"/>
      <c r="D68" s="27"/>
      <c r="E68" s="45"/>
      <c r="F68" s="39"/>
    </row>
    <row r="69" spans="1:10" ht="15" thickBot="1">
      <c r="A69" s="66"/>
      <c r="B69" s="27"/>
      <c r="C69" s="86"/>
      <c r="D69" s="28"/>
      <c r="E69" s="41"/>
      <c r="F69" s="40"/>
      <c r="J69" s="26"/>
    </row>
    <row r="70" spans="1:10" ht="15" thickBot="1">
      <c r="A70" s="59" t="s">
        <v>14</v>
      </c>
      <c r="B70" s="65"/>
      <c r="C70" s="60"/>
      <c r="D70" s="60"/>
      <c r="E70" s="93">
        <f>SUM(E61:E69)</f>
        <v>0</v>
      </c>
      <c r="F70" s="61">
        <f>SUM(F61:F69)</f>
        <v>459</v>
      </c>
      <c r="G70" s="87"/>
    </row>
    <row r="71" spans="1:10" ht="15" thickBot="1">
      <c r="A71" s="57"/>
      <c r="B71" s="31"/>
      <c r="C71" s="30"/>
      <c r="D71" s="30"/>
      <c r="E71" s="31"/>
      <c r="F71" s="58"/>
    </row>
    <row r="72" spans="1:10" ht="15" thickBot="1">
      <c r="A72" s="104" t="s">
        <v>6</v>
      </c>
      <c r="B72" s="105"/>
      <c r="C72" s="105"/>
      <c r="D72" s="105"/>
      <c r="E72" s="105"/>
      <c r="F72" s="106"/>
    </row>
    <row r="73" spans="1:10">
      <c r="A73" s="13" t="s">
        <v>16</v>
      </c>
      <c r="B73" s="70">
        <v>42397</v>
      </c>
      <c r="C73" s="14"/>
      <c r="D73" s="14"/>
      <c r="E73" s="68">
        <v>4749.55</v>
      </c>
      <c r="F73" s="69"/>
    </row>
    <row r="74" spans="1:10">
      <c r="A74" s="5" t="s">
        <v>15</v>
      </c>
      <c r="B74" s="5"/>
      <c r="C74" s="6"/>
      <c r="D74" s="6"/>
      <c r="E74" s="94">
        <f>ABS(E70-F70)</f>
        <v>459</v>
      </c>
      <c r="F74" s="22"/>
    </row>
    <row r="75" spans="1:10">
      <c r="A75" s="5" t="s">
        <v>8</v>
      </c>
      <c r="B75" s="5"/>
      <c r="C75" s="6"/>
      <c r="D75" s="6"/>
      <c r="E75" s="34">
        <f>(E73)-E74</f>
        <v>4290.55</v>
      </c>
      <c r="F75" s="22"/>
      <c r="G75" s="87"/>
    </row>
    <row r="76" spans="1:10">
      <c r="A76" s="8" t="s">
        <v>3</v>
      </c>
      <c r="B76" s="8"/>
      <c r="C76" s="6"/>
      <c r="D76" s="6"/>
      <c r="E76" s="35">
        <f>(F56)</f>
        <v>8663.8799999999992</v>
      </c>
      <c r="F76" s="22"/>
    </row>
    <row r="77" spans="1:10">
      <c r="A77" s="8" t="s">
        <v>4</v>
      </c>
      <c r="B77" s="8"/>
      <c r="C77" s="9"/>
      <c r="D77" s="9"/>
      <c r="E77" s="34">
        <f>(E56)</f>
        <v>14584.829999999998</v>
      </c>
      <c r="F77" s="33"/>
    </row>
    <row r="78" spans="1:10">
      <c r="A78" s="8" t="s">
        <v>5</v>
      </c>
      <c r="B78" s="8"/>
      <c r="C78" s="9"/>
      <c r="D78" s="9"/>
      <c r="E78" s="34">
        <f>SUM(E75-E76+E77)</f>
        <v>10211.5</v>
      </c>
      <c r="F78" s="33"/>
    </row>
    <row r="79" spans="1:10" ht="15" thickBot="1">
      <c r="A79" s="10" t="s">
        <v>7</v>
      </c>
      <c r="B79" s="10"/>
      <c r="C79" s="11"/>
      <c r="D79" s="11"/>
      <c r="E79" s="36"/>
      <c r="F79" s="37"/>
    </row>
    <row r="80" spans="1:10" ht="15" thickBot="1">
      <c r="A80" s="52" t="s">
        <v>8</v>
      </c>
      <c r="B80" s="53"/>
      <c r="C80" s="54"/>
      <c r="D80" s="54"/>
      <c r="E80" s="67">
        <f>(E78-E79)</f>
        <v>10211.5</v>
      </c>
      <c r="F80" s="64"/>
    </row>
    <row r="82" spans="5:5">
      <c r="E82" s="87"/>
    </row>
  </sheetData>
  <mergeCells count="7">
    <mergeCell ref="A60:F60"/>
    <mergeCell ref="A72:F72"/>
    <mergeCell ref="A57:F58"/>
    <mergeCell ref="A1:F1"/>
    <mergeCell ref="A3:F3"/>
    <mergeCell ref="A4:F4"/>
    <mergeCell ref="A2:F2"/>
  </mergeCells>
  <phoneticPr fontId="0" type="noConversion"/>
  <pageMargins left="0.7" right="0.7" top="0.75" bottom="0.75" header="0.3" footer="0.3"/>
  <pageSetup scale="78" orientation="portrait"/>
  <rowBreaks count="1" manualBreakCount="1">
    <brk id="5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E30" sqref="E30"/>
    </sheetView>
  </sheetViews>
  <sheetFormatPr baseColWidth="10" defaultColWidth="8.83203125" defaultRowHeight="14" x14ac:dyDescent="0"/>
  <cols>
    <col min="1" max="1" width="41" customWidth="1"/>
    <col min="2" max="2" width="12.5" customWidth="1"/>
    <col min="3" max="3" width="5.83203125" customWidth="1"/>
    <col min="4" max="4" width="14.33203125" customWidth="1"/>
    <col min="5" max="5" width="13.6640625" customWidth="1"/>
  </cols>
  <sheetData>
    <row r="1" spans="1:5" ht="23">
      <c r="A1" s="115" t="s">
        <v>0</v>
      </c>
      <c r="B1" s="115"/>
      <c r="C1" s="115"/>
      <c r="D1" s="115"/>
      <c r="E1" s="115"/>
    </row>
    <row r="2" spans="1:5" ht="23">
      <c r="A2" s="116" t="s">
        <v>11</v>
      </c>
      <c r="B2" s="117"/>
      <c r="C2" s="117"/>
      <c r="D2" s="117"/>
      <c r="E2" s="118"/>
    </row>
    <row r="3" spans="1:5">
      <c r="A3" s="111" t="s">
        <v>9</v>
      </c>
      <c r="B3" s="111"/>
      <c r="C3" s="111"/>
      <c r="D3" s="111"/>
      <c r="E3" s="111"/>
    </row>
    <row r="4" spans="1:5">
      <c r="A4" s="111" t="s">
        <v>42</v>
      </c>
      <c r="B4" s="111"/>
      <c r="C4" s="111"/>
      <c r="D4" s="111"/>
      <c r="E4" s="111"/>
    </row>
    <row r="5" spans="1:5">
      <c r="A5" s="88"/>
      <c r="B5" s="88" t="s">
        <v>18</v>
      </c>
      <c r="C5" s="88"/>
      <c r="D5" s="88" t="s">
        <v>17</v>
      </c>
      <c r="E5" s="88" t="s">
        <v>1</v>
      </c>
    </row>
    <row r="6" spans="1:5">
      <c r="A6" s="7"/>
      <c r="B6" s="90"/>
      <c r="C6" s="82"/>
      <c r="D6" s="71"/>
      <c r="E6" s="72"/>
    </row>
    <row r="7" spans="1:5">
      <c r="A7" s="4"/>
      <c r="B7" s="90"/>
      <c r="C7" s="82"/>
      <c r="D7" s="73"/>
      <c r="E7" s="74"/>
    </row>
    <row r="8" spans="1:5">
      <c r="A8" s="12"/>
      <c r="B8" s="90"/>
      <c r="C8" s="82"/>
      <c r="D8" s="75"/>
      <c r="E8" s="76"/>
    </row>
    <row r="9" spans="1:5">
      <c r="A9" s="12"/>
      <c r="B9" s="92"/>
      <c r="C9" s="82"/>
      <c r="D9" s="75"/>
      <c r="E9" s="76"/>
    </row>
    <row r="10" spans="1:5">
      <c r="A10" s="12"/>
      <c r="B10" s="92"/>
      <c r="C10" s="82"/>
      <c r="D10" s="75"/>
      <c r="E10" s="76"/>
    </row>
    <row r="11" spans="1:5">
      <c r="A11" s="12" t="s">
        <v>13</v>
      </c>
      <c r="B11" s="12"/>
      <c r="C11" s="12"/>
      <c r="D11" s="75">
        <f>SUM(D6:D10)</f>
        <v>0</v>
      </c>
      <c r="E11" s="76">
        <f>SUM(E6:E8)</f>
        <v>0</v>
      </c>
    </row>
    <row r="12" spans="1:5">
      <c r="A12" s="48"/>
      <c r="B12" s="49"/>
      <c r="C12" s="49"/>
      <c r="D12" s="49"/>
      <c r="E12" s="50"/>
    </row>
    <row r="13" spans="1:5">
      <c r="A13" s="13" t="s">
        <v>2</v>
      </c>
      <c r="B13" s="13"/>
      <c r="C13" s="14"/>
      <c r="D13" s="42">
        <v>2494.3599999999997</v>
      </c>
      <c r="E13" s="4"/>
    </row>
    <row r="14" spans="1:5">
      <c r="A14" s="8" t="s">
        <v>4</v>
      </c>
      <c r="B14" s="8"/>
      <c r="C14" s="9"/>
      <c r="D14" s="34">
        <f>D11</f>
        <v>0</v>
      </c>
      <c r="E14" s="4"/>
    </row>
    <row r="15" spans="1:5">
      <c r="A15" s="8" t="s">
        <v>3</v>
      </c>
      <c r="B15" s="8"/>
      <c r="C15" s="9"/>
      <c r="D15" s="77">
        <f>E11</f>
        <v>0</v>
      </c>
      <c r="E15" s="4"/>
    </row>
    <row r="16" spans="1:5">
      <c r="A16" s="8" t="s">
        <v>5</v>
      </c>
      <c r="B16" s="8"/>
      <c r="C16" s="9"/>
      <c r="D16" s="80">
        <f>D13+D14-D15</f>
        <v>2494.3599999999997</v>
      </c>
      <c r="E16" s="4"/>
    </row>
    <row r="17" spans="1:5" ht="15" thickBot="1">
      <c r="A17" s="43" t="s">
        <v>7</v>
      </c>
      <c r="B17" s="43"/>
      <c r="C17" s="51"/>
      <c r="D17" s="78"/>
      <c r="E17" s="12"/>
    </row>
    <row r="18" spans="1:5" ht="15" thickBot="1">
      <c r="A18" s="52" t="s">
        <v>8</v>
      </c>
      <c r="B18" s="53"/>
      <c r="C18" s="54"/>
      <c r="D18" s="79">
        <f>D16-D17</f>
        <v>2494.3599999999997</v>
      </c>
      <c r="E18" s="55"/>
    </row>
    <row r="19" spans="1:5">
      <c r="A19" s="19"/>
      <c r="B19" s="19"/>
      <c r="C19" s="19"/>
      <c r="D19" s="19"/>
      <c r="E19" s="19"/>
    </row>
    <row r="22" spans="1:5" ht="23">
      <c r="A22" s="115" t="s">
        <v>0</v>
      </c>
      <c r="B22" s="115"/>
      <c r="C22" s="115"/>
      <c r="D22" s="115"/>
      <c r="E22" s="115"/>
    </row>
    <row r="23" spans="1:5" ht="23">
      <c r="A23" s="116" t="s">
        <v>22</v>
      </c>
      <c r="B23" s="117"/>
      <c r="C23" s="117"/>
      <c r="D23" s="117"/>
      <c r="E23" s="118"/>
    </row>
    <row r="24" spans="1:5">
      <c r="A24" s="111" t="s">
        <v>9</v>
      </c>
      <c r="B24" s="111"/>
      <c r="C24" s="111"/>
      <c r="D24" s="111"/>
      <c r="E24" s="111"/>
    </row>
    <row r="25" spans="1:5">
      <c r="A25" s="111" t="s">
        <v>42</v>
      </c>
      <c r="B25" s="111"/>
      <c r="C25" s="111"/>
      <c r="D25" s="111"/>
      <c r="E25" s="111"/>
    </row>
    <row r="26" spans="1:5">
      <c r="A26" s="88"/>
      <c r="B26" s="88" t="s">
        <v>18</v>
      </c>
      <c r="C26" s="88"/>
      <c r="D26" s="88" t="s">
        <v>17</v>
      </c>
      <c r="E26" s="88" t="s">
        <v>1</v>
      </c>
    </row>
    <row r="27" spans="1:5">
      <c r="A27" s="7"/>
      <c r="B27" s="91"/>
      <c r="C27" s="89"/>
      <c r="D27" s="75"/>
      <c r="E27" s="76"/>
    </row>
    <row r="28" spans="1:5">
      <c r="A28" s="12"/>
      <c r="B28" s="91"/>
      <c r="C28" s="89"/>
      <c r="D28" s="75"/>
      <c r="E28" s="76"/>
    </row>
    <row r="29" spans="1:5">
      <c r="A29" s="12"/>
      <c r="B29" s="91"/>
      <c r="C29" s="89"/>
      <c r="D29" s="75"/>
      <c r="E29" s="76"/>
    </row>
    <row r="30" spans="1:5">
      <c r="A30" s="7"/>
      <c r="B30" s="91"/>
      <c r="C30" s="89"/>
      <c r="D30" s="75"/>
      <c r="E30" s="76"/>
    </row>
    <row r="31" spans="1:5">
      <c r="A31" s="12"/>
      <c r="B31" s="91"/>
      <c r="C31" s="89"/>
      <c r="D31" s="75"/>
      <c r="E31" s="76"/>
    </row>
    <row r="32" spans="1:5">
      <c r="A32" s="12"/>
      <c r="B32" s="91"/>
      <c r="C32" s="89"/>
      <c r="D32" s="75"/>
      <c r="E32" s="76"/>
    </row>
    <row r="33" spans="1:5">
      <c r="A33" s="12" t="s">
        <v>13</v>
      </c>
      <c r="B33" s="12"/>
      <c r="C33" s="12"/>
      <c r="D33" s="75">
        <f>SUM(D27:D32)</f>
        <v>0</v>
      </c>
      <c r="E33" s="76">
        <f>SUM(E27:E32)</f>
        <v>0</v>
      </c>
    </row>
    <row r="34" spans="1:5">
      <c r="A34" s="48"/>
      <c r="B34" s="49"/>
      <c r="C34" s="49"/>
      <c r="D34" s="49"/>
      <c r="E34" s="50"/>
    </row>
    <row r="35" spans="1:5">
      <c r="A35" s="13" t="s">
        <v>2</v>
      </c>
      <c r="B35" s="13"/>
      <c r="C35" s="14"/>
      <c r="D35" s="42">
        <v>1225</v>
      </c>
      <c r="E35" s="4"/>
    </row>
    <row r="36" spans="1:5">
      <c r="A36" s="8" t="s">
        <v>4</v>
      </c>
      <c r="B36" s="8"/>
      <c r="C36" s="9"/>
      <c r="D36" s="34">
        <f>D33</f>
        <v>0</v>
      </c>
      <c r="E36" s="4"/>
    </row>
    <row r="37" spans="1:5">
      <c r="A37" s="8" t="s">
        <v>3</v>
      </c>
      <c r="B37" s="8"/>
      <c r="C37" s="9"/>
      <c r="D37" s="77">
        <f>E33</f>
        <v>0</v>
      </c>
      <c r="E37" s="4"/>
    </row>
    <row r="38" spans="1:5">
      <c r="A38" s="8" t="s">
        <v>5</v>
      </c>
      <c r="B38" s="8"/>
      <c r="C38" s="9"/>
      <c r="D38" s="80">
        <f>D35+D36-D37</f>
        <v>1225</v>
      </c>
      <c r="E38" s="4"/>
    </row>
    <row r="39" spans="1:5" ht="15" thickBot="1">
      <c r="A39" s="43" t="s">
        <v>7</v>
      </c>
      <c r="B39" s="43"/>
      <c r="C39" s="51"/>
      <c r="D39" s="78"/>
      <c r="E39" s="12"/>
    </row>
    <row r="40" spans="1:5" ht="15" thickBot="1">
      <c r="A40" s="52" t="s">
        <v>8</v>
      </c>
      <c r="B40" s="53"/>
      <c r="C40" s="54"/>
      <c r="D40" s="79">
        <f>D38-D39</f>
        <v>1225</v>
      </c>
      <c r="E40" s="55"/>
    </row>
    <row r="41" spans="1:5">
      <c r="A41" s="19"/>
      <c r="B41" s="19"/>
      <c r="C41" s="19"/>
      <c r="D41" s="19"/>
      <c r="E41" s="19"/>
    </row>
  </sheetData>
  <mergeCells count="8">
    <mergeCell ref="A25:E25"/>
    <mergeCell ref="A3:E3"/>
    <mergeCell ref="A4:E4"/>
    <mergeCell ref="A1:E1"/>
    <mergeCell ref="A2:E2"/>
    <mergeCell ref="A22:E22"/>
    <mergeCell ref="A23:E23"/>
    <mergeCell ref="A24:E24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Checking</vt:lpstr>
      <vt:lpstr>Savings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M. McDonnell</dc:creator>
  <cp:lastModifiedBy>Daniel Trivette</cp:lastModifiedBy>
  <cp:lastPrinted>2015-07-19T13:32:53Z</cp:lastPrinted>
  <dcterms:created xsi:type="dcterms:W3CDTF">2011-07-26T00:03:50Z</dcterms:created>
  <dcterms:modified xsi:type="dcterms:W3CDTF">2016-02-16T23:39:13Z</dcterms:modified>
</cp:coreProperties>
</file>